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二轮测试" sheetId="4" r:id="rId1"/>
    <sheet name="验收测试" sheetId="5" r:id="rId2"/>
  </sheets>
  <calcPr calcId="144525"/>
</workbook>
</file>

<file path=xl/sharedStrings.xml><?xml version="1.0" encoding="utf-8"?>
<sst xmlns="http://schemas.openxmlformats.org/spreadsheetml/2006/main" count="418" uniqueCount="93">
  <si>
    <t>测试阶段</t>
  </si>
  <si>
    <t>测试任务</t>
  </si>
  <si>
    <t>系统</t>
  </si>
  <si>
    <t>模块</t>
  </si>
  <si>
    <t>优先级</t>
  </si>
  <si>
    <t>待回归bug</t>
  </si>
  <si>
    <t>需执行用例</t>
  </si>
  <si>
    <t>已执行</t>
  </si>
  <si>
    <t>待执行</t>
  </si>
  <si>
    <t>通过用例数</t>
  </si>
  <si>
    <t>失败用例数</t>
  </si>
  <si>
    <t>案例执行率</t>
  </si>
  <si>
    <t>负责人</t>
  </si>
  <si>
    <t>任务起止日期</t>
  </si>
  <si>
    <t>备注</t>
  </si>
  <si>
    <t>测试执行</t>
  </si>
  <si>
    <t>二轮测试</t>
  </si>
  <si>
    <t>XADMIN</t>
  </si>
  <si>
    <t>工易谷</t>
  </si>
  <si>
    <t>文章管理</t>
  </si>
  <si>
    <t>文章分类</t>
  </si>
  <si>
    <t>中</t>
  </si>
  <si>
    <t>许忠勤</t>
  </si>
  <si>
    <t>2020.12.15-2020.12.21</t>
  </si>
  <si>
    <t>(1)测试期间可带着看serp，
遇到问题提禅道</t>
  </si>
  <si>
    <t>文章列表</t>
  </si>
  <si>
    <t>--</t>
  </si>
  <si>
    <t>店铺管理</t>
  </si>
  <si>
    <t>高</t>
  </si>
  <si>
    <t>官网管理</t>
  </si>
  <si>
    <t>李沄涵</t>
  </si>
  <si>
    <t>产品管理</t>
  </si>
  <si>
    <t>买家产品管理</t>
  </si>
  <si>
    <t>品牌管理</t>
  </si>
  <si>
    <t>品牌授权审核</t>
  </si>
  <si>
    <t>站点配置</t>
  </si>
  <si>
    <t>王培杰</t>
  </si>
  <si>
    <t>违规审核</t>
  </si>
  <si>
    <t>低</t>
  </si>
  <si>
    <t>产品中心</t>
  </si>
  <si>
    <t>刘慧平</t>
  </si>
  <si>
    <t>分类管理</t>
  </si>
  <si>
    <t>应用管理</t>
  </si>
  <si>
    <t>行业管理</t>
  </si>
  <si>
    <t>计量单位</t>
  </si>
  <si>
    <t>参数管理</t>
  </si>
  <si>
    <t>参数单位</t>
  </si>
  <si>
    <t>规格管理</t>
  </si>
  <si>
    <t>基础数据</t>
  </si>
  <si>
    <t>地区管理</t>
  </si>
  <si>
    <t>企业管理</t>
  </si>
  <si>
    <t>企业认证</t>
  </si>
  <si>
    <t>违禁词管理</t>
  </si>
  <si>
    <t>用户中心</t>
  </si>
  <si>
    <t>组织权限</t>
  </si>
  <si>
    <t>组织管理</t>
  </si>
  <si>
    <t>角色管理</t>
  </si>
  <si>
    <t>员工管理</t>
  </si>
  <si>
    <t>菜单权限</t>
  </si>
  <si>
    <t>总计</t>
  </si>
  <si>
    <t>BP</t>
  </si>
  <si>
    <t>买家中心</t>
  </si>
  <si>
    <t>买家首页</t>
  </si>
  <si>
    <t>采购管理</t>
  </si>
  <si>
    <t>订单管理</t>
  </si>
  <si>
    <t>询价管理</t>
  </si>
  <si>
    <t>供应商管理</t>
  </si>
  <si>
    <t>卖家中心</t>
  </si>
  <si>
    <t>商机中心</t>
  </si>
  <si>
    <t>商机订阅设置</t>
  </si>
  <si>
    <t>商机库</t>
  </si>
  <si>
    <t>产品分类</t>
  </si>
  <si>
    <t>基本信息</t>
  </si>
  <si>
    <t>店铺设置</t>
  </si>
  <si>
    <t>资质证书</t>
  </si>
  <si>
    <t>询价单</t>
  </si>
  <si>
    <t>报价单</t>
  </si>
  <si>
    <t>个人中心</t>
  </si>
  <si>
    <t>个人资料</t>
  </si>
  <si>
    <t>账号安全</t>
  </si>
  <si>
    <t>个人企业</t>
  </si>
  <si>
    <t>收藏夹</t>
  </si>
  <si>
    <t>店铺收藏</t>
  </si>
  <si>
    <t>产品收藏夹</t>
  </si>
  <si>
    <t>企业证书</t>
  </si>
  <si>
    <t>合计</t>
  </si>
  <si>
    <t>通过率</t>
  </si>
  <si>
    <t>验收测试</t>
  </si>
  <si>
    <t>Xadmin</t>
  </si>
  <si>
    <t>2021.1.4-2021.1.18</t>
  </si>
  <si>
    <t>文章管理：乔飞飞（18）
其他：李沄涵（55）</t>
  </si>
  <si>
    <t>乔飞飞</t>
  </si>
  <si>
    <t>苏春阳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</si>
</sst>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rgb="FF333333"/>
      <name val="宋体"/>
      <charset val="134"/>
      <scheme val="minor"/>
    </font>
    <font>
      <sz val="10.5"/>
      <color rgb="FF111F2C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4" fillId="33" borderId="22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18" borderId="2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9" borderId="20" applyNumberFormat="0" applyAlignment="0" applyProtection="0">
      <alignment vertical="center"/>
    </xf>
    <xf numFmtId="0" fontId="16" fillId="18" borderId="19" applyNumberFormat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4.xml"/><Relationship Id="rId8" Type="http://schemas.openxmlformats.org/officeDocument/2006/relationships/customXml" Target="../customXml/item3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tyles" Target="styles.xml"/><Relationship Id="rId11" Type="http://schemas.openxmlformats.org/officeDocument/2006/relationships/customXml" Target="../customXml/item6.xml"/><Relationship Id="rId10" Type="http://schemas.openxmlformats.org/officeDocument/2006/relationships/customXml" Target="../customXml/item5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U170"/>
  <sheetViews>
    <sheetView topLeftCell="E1" workbookViewId="0">
      <pane ySplit="1" topLeftCell="A7" activePane="bottomLeft" state="frozen"/>
      <selection/>
      <selection pane="bottomLeft" activeCell="E1" sqref="$A1:$XFD1048576"/>
    </sheetView>
  </sheetViews>
  <sheetFormatPr defaultColWidth="9" defaultRowHeight="24.95" customHeight="1"/>
  <cols>
    <col min="1" max="1" width="1.125" style="1" customWidth="1"/>
    <col min="2" max="2" width="9.875" style="1" customWidth="1"/>
    <col min="3" max="3" width="18" style="1" customWidth="1"/>
    <col min="4" max="6" width="13.625" style="1" customWidth="1"/>
    <col min="7" max="7" width="17.875" style="1" customWidth="1"/>
    <col min="8" max="8" width="6" style="1" customWidth="1"/>
    <col min="9" max="9" width="10" style="1" customWidth="1"/>
    <col min="10" max="10" width="6.25" style="1" customWidth="1"/>
    <col min="11" max="13" width="17.875" style="1" hidden="1" customWidth="1"/>
    <col min="14" max="14" width="9.875" style="1" customWidth="1"/>
    <col min="15" max="18" width="8.875" style="1" customWidth="1"/>
    <col min="19" max="19" width="27.5" style="1" customWidth="1"/>
    <col min="20" max="20" width="16.625" style="1" customWidth="1"/>
    <col min="21" max="21" width="23.125" style="1" customWidth="1"/>
    <col min="22" max="16384" width="9" style="1"/>
  </cols>
  <sheetData>
    <row r="1" s="1" customFormat="1" customHeight="1" spans="2:21">
      <c r="B1" s="2" t="s">
        <v>0</v>
      </c>
      <c r="C1" s="2" t="s">
        <v>1</v>
      </c>
      <c r="D1" s="2" t="s">
        <v>2</v>
      </c>
      <c r="E1" s="2"/>
      <c r="F1" s="2" t="s">
        <v>3</v>
      </c>
      <c r="G1" s="2"/>
      <c r="H1" s="2" t="s">
        <v>4</v>
      </c>
      <c r="I1" s="2" t="s">
        <v>5</v>
      </c>
      <c r="J1" s="2" t="s">
        <v>6</v>
      </c>
      <c r="K1" s="2"/>
      <c r="L1" s="2"/>
      <c r="M1" s="2"/>
      <c r="N1" s="2" t="s">
        <v>7</v>
      </c>
      <c r="O1" s="2" t="s">
        <v>8</v>
      </c>
      <c r="P1" s="12" t="s">
        <v>9</v>
      </c>
      <c r="Q1" s="12" t="s">
        <v>10</v>
      </c>
      <c r="R1" s="12" t="s">
        <v>11</v>
      </c>
      <c r="S1" s="12" t="s">
        <v>12</v>
      </c>
      <c r="T1" s="12" t="s">
        <v>13</v>
      </c>
      <c r="U1" s="2" t="s">
        <v>14</v>
      </c>
    </row>
    <row r="2" s="1" customFormat="1" customHeight="1" spans="2:21">
      <c r="B2" s="27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/>
      <c r="J2" s="4">
        <v>9</v>
      </c>
      <c r="K2" s="4"/>
      <c r="L2" s="4"/>
      <c r="M2" s="4"/>
      <c r="N2" s="4">
        <v>9</v>
      </c>
      <c r="O2" s="13">
        <f t="shared" ref="O2:O10" si="0">J2-N2</f>
        <v>0</v>
      </c>
      <c r="P2" s="14">
        <v>8</v>
      </c>
      <c r="Q2" s="14">
        <f t="shared" ref="Q2:Q10" si="1">N2-P2</f>
        <v>1</v>
      </c>
      <c r="R2" s="17" t="str">
        <f t="shared" ref="R2:R10" si="2">TEXT(N2/J2,"0.00%")</f>
        <v>100.00%</v>
      </c>
      <c r="S2" s="34" t="s">
        <v>22</v>
      </c>
      <c r="T2" s="14" t="s">
        <v>23</v>
      </c>
      <c r="U2" s="45" t="s">
        <v>24</v>
      </c>
    </row>
    <row r="3" s="1" customFormat="1" ht="24" customHeight="1" spans="2:21">
      <c r="B3" s="3"/>
      <c r="C3" s="4"/>
      <c r="D3" s="4"/>
      <c r="E3" s="4"/>
      <c r="F3" s="4"/>
      <c r="G3" s="4" t="s">
        <v>25</v>
      </c>
      <c r="H3" s="4" t="s">
        <v>21</v>
      </c>
      <c r="I3" s="4" t="s">
        <v>26</v>
      </c>
      <c r="J3" s="4">
        <v>9</v>
      </c>
      <c r="K3" s="4"/>
      <c r="L3" s="4"/>
      <c r="M3" s="4"/>
      <c r="N3" s="4">
        <v>9</v>
      </c>
      <c r="O3" s="13">
        <f t="shared" si="0"/>
        <v>0</v>
      </c>
      <c r="P3" s="14">
        <v>7</v>
      </c>
      <c r="Q3" s="14">
        <f t="shared" si="1"/>
        <v>2</v>
      </c>
      <c r="R3" s="17" t="str">
        <f t="shared" si="2"/>
        <v>100.00%</v>
      </c>
      <c r="S3" s="34" t="s">
        <v>22</v>
      </c>
      <c r="T3" s="14"/>
      <c r="U3" s="46"/>
    </row>
    <row r="4" s="1" customFormat="1" ht="24" customHeight="1" spans="2:21">
      <c r="B4" s="3"/>
      <c r="C4" s="4"/>
      <c r="D4" s="4"/>
      <c r="E4" s="4"/>
      <c r="F4" s="4" t="s">
        <v>27</v>
      </c>
      <c r="G4" s="4"/>
      <c r="H4" s="4" t="s">
        <v>28</v>
      </c>
      <c r="I4" s="4"/>
      <c r="J4" s="4">
        <v>106</v>
      </c>
      <c r="K4" s="4"/>
      <c r="L4" s="4"/>
      <c r="M4" s="4"/>
      <c r="N4" s="4">
        <v>106</v>
      </c>
      <c r="O4" s="13">
        <f t="shared" si="0"/>
        <v>0</v>
      </c>
      <c r="P4" s="14">
        <v>77</v>
      </c>
      <c r="Q4" s="14">
        <f t="shared" si="1"/>
        <v>29</v>
      </c>
      <c r="R4" s="17" t="str">
        <f t="shared" si="2"/>
        <v>100.00%</v>
      </c>
      <c r="S4" s="34" t="s">
        <v>22</v>
      </c>
      <c r="T4" s="14"/>
      <c r="U4" s="46"/>
    </row>
    <row r="5" s="1" customFormat="1" customHeight="1" spans="2:21">
      <c r="B5" s="3"/>
      <c r="C5" s="4"/>
      <c r="D5" s="4"/>
      <c r="E5" s="4"/>
      <c r="F5" s="4" t="s">
        <v>29</v>
      </c>
      <c r="G5" s="4"/>
      <c r="H5" s="4" t="s">
        <v>28</v>
      </c>
      <c r="I5" s="4" t="s">
        <v>26</v>
      </c>
      <c r="J5" s="4">
        <v>63</v>
      </c>
      <c r="K5" s="4"/>
      <c r="L5" s="4"/>
      <c r="M5" s="4"/>
      <c r="N5" s="4">
        <v>63</v>
      </c>
      <c r="O5" s="28">
        <f t="shared" si="0"/>
        <v>0</v>
      </c>
      <c r="P5" s="14">
        <v>37</v>
      </c>
      <c r="Q5" s="14">
        <f t="shared" si="1"/>
        <v>26</v>
      </c>
      <c r="R5" s="17" t="str">
        <f t="shared" si="2"/>
        <v>100.00%</v>
      </c>
      <c r="S5" s="35" t="s">
        <v>30</v>
      </c>
      <c r="T5" s="14"/>
      <c r="U5" s="46"/>
    </row>
    <row r="6" s="1" customFormat="1" customHeight="1" spans="2:21">
      <c r="B6" s="3"/>
      <c r="C6" s="4"/>
      <c r="D6" s="4"/>
      <c r="E6" s="4"/>
      <c r="F6" s="4" t="s">
        <v>31</v>
      </c>
      <c r="G6" s="4"/>
      <c r="H6" s="4" t="s">
        <v>28</v>
      </c>
      <c r="I6" s="4" t="s">
        <v>26</v>
      </c>
      <c r="J6" s="4">
        <v>55</v>
      </c>
      <c r="K6" s="4"/>
      <c r="L6" s="4"/>
      <c r="M6" s="4"/>
      <c r="N6" s="4">
        <v>55</v>
      </c>
      <c r="O6" s="13">
        <f t="shared" si="0"/>
        <v>0</v>
      </c>
      <c r="P6" s="14">
        <v>27</v>
      </c>
      <c r="Q6" s="14">
        <f t="shared" si="1"/>
        <v>28</v>
      </c>
      <c r="R6" s="17" t="str">
        <f t="shared" si="2"/>
        <v>100.00%</v>
      </c>
      <c r="S6" s="35" t="s">
        <v>30</v>
      </c>
      <c r="T6" s="14"/>
      <c r="U6" s="46"/>
    </row>
    <row r="7" s="1" customFormat="1" customHeight="1" spans="2:21">
      <c r="B7" s="3"/>
      <c r="C7" s="4"/>
      <c r="D7" s="4"/>
      <c r="E7" s="4"/>
      <c r="F7" s="4" t="s">
        <v>32</v>
      </c>
      <c r="G7" s="4"/>
      <c r="H7" s="4" t="s">
        <v>28</v>
      </c>
      <c r="I7" s="4" t="s">
        <v>26</v>
      </c>
      <c r="J7" s="4">
        <v>5</v>
      </c>
      <c r="K7" s="4"/>
      <c r="L7" s="4"/>
      <c r="M7" s="4"/>
      <c r="N7" s="4">
        <v>5</v>
      </c>
      <c r="O7" s="13">
        <f t="shared" si="0"/>
        <v>0</v>
      </c>
      <c r="P7" s="14">
        <v>3</v>
      </c>
      <c r="Q7" s="14">
        <v>2</v>
      </c>
      <c r="R7" s="17" t="str">
        <f t="shared" si="2"/>
        <v>100.00%</v>
      </c>
      <c r="S7" s="34" t="s">
        <v>22</v>
      </c>
      <c r="T7" s="14"/>
      <c r="U7" s="46"/>
    </row>
    <row r="8" s="1" customFormat="1" customHeight="1" spans="2:21">
      <c r="B8" s="3"/>
      <c r="C8" s="4"/>
      <c r="D8" s="4"/>
      <c r="E8" s="4"/>
      <c r="F8" s="4" t="s">
        <v>33</v>
      </c>
      <c r="G8" s="4"/>
      <c r="H8" s="4" t="s">
        <v>21</v>
      </c>
      <c r="I8" s="4" t="s">
        <v>26</v>
      </c>
      <c r="J8" s="4">
        <v>15</v>
      </c>
      <c r="K8" s="4"/>
      <c r="L8" s="4"/>
      <c r="M8" s="4"/>
      <c r="N8" s="4">
        <v>15</v>
      </c>
      <c r="O8" s="13">
        <f t="shared" si="0"/>
        <v>0</v>
      </c>
      <c r="P8" s="14">
        <v>7</v>
      </c>
      <c r="Q8" s="14">
        <f t="shared" si="1"/>
        <v>8</v>
      </c>
      <c r="R8" s="17" t="str">
        <f t="shared" si="2"/>
        <v>100.00%</v>
      </c>
      <c r="S8" s="34" t="s">
        <v>22</v>
      </c>
      <c r="T8" s="14"/>
      <c r="U8" s="46"/>
    </row>
    <row r="9" s="1" customFormat="1" customHeight="1" spans="2:21">
      <c r="B9" s="3"/>
      <c r="C9" s="4"/>
      <c r="D9" s="4"/>
      <c r="E9" s="4"/>
      <c r="F9" s="4" t="s">
        <v>34</v>
      </c>
      <c r="G9" s="4"/>
      <c r="H9" s="4" t="s">
        <v>21</v>
      </c>
      <c r="I9" s="4"/>
      <c r="J9" s="4">
        <v>11</v>
      </c>
      <c r="K9" s="4"/>
      <c r="L9" s="4"/>
      <c r="M9" s="4"/>
      <c r="N9" s="4">
        <v>11</v>
      </c>
      <c r="O9" s="13">
        <f t="shared" si="0"/>
        <v>0</v>
      </c>
      <c r="P9" s="14">
        <v>6</v>
      </c>
      <c r="Q9" s="14">
        <f t="shared" si="1"/>
        <v>5</v>
      </c>
      <c r="R9" s="17" t="str">
        <f t="shared" si="2"/>
        <v>100.00%</v>
      </c>
      <c r="S9" s="34" t="s">
        <v>22</v>
      </c>
      <c r="T9" s="14"/>
      <c r="U9" s="46"/>
    </row>
    <row r="10" s="1" customFormat="1" customHeight="1" spans="2:21">
      <c r="B10" s="3"/>
      <c r="C10" s="4"/>
      <c r="D10" s="4"/>
      <c r="E10" s="4"/>
      <c r="F10" s="4" t="s">
        <v>35</v>
      </c>
      <c r="G10" s="4"/>
      <c r="H10" s="4" t="s">
        <v>28</v>
      </c>
      <c r="I10" s="4"/>
      <c r="J10" s="4">
        <v>55</v>
      </c>
      <c r="K10" s="4"/>
      <c r="L10" s="4"/>
      <c r="M10" s="4"/>
      <c r="N10" s="4">
        <v>55</v>
      </c>
      <c r="O10" s="13">
        <f t="shared" si="0"/>
        <v>0</v>
      </c>
      <c r="P10" s="14">
        <v>52</v>
      </c>
      <c r="Q10" s="14">
        <f t="shared" si="1"/>
        <v>3</v>
      </c>
      <c r="R10" s="17" t="str">
        <f t="shared" si="2"/>
        <v>100.00%</v>
      </c>
      <c r="S10" s="36" t="s">
        <v>36</v>
      </c>
      <c r="T10" s="14"/>
      <c r="U10" s="46"/>
    </row>
    <row r="11" s="1" customFormat="1" customHeight="1" spans="2:21">
      <c r="B11" s="3"/>
      <c r="C11" s="4"/>
      <c r="D11" s="4"/>
      <c r="E11" s="4"/>
      <c r="F11" s="4" t="s">
        <v>37</v>
      </c>
      <c r="G11" s="4"/>
      <c r="H11" s="4" t="s">
        <v>38</v>
      </c>
      <c r="I11" s="4"/>
      <c r="J11" s="4">
        <v>4</v>
      </c>
      <c r="K11" s="4"/>
      <c r="L11" s="4"/>
      <c r="M11" s="4"/>
      <c r="N11" s="4">
        <v>4</v>
      </c>
      <c r="O11" s="13">
        <f t="shared" ref="O11:O33" si="3">J11-N11</f>
        <v>0</v>
      </c>
      <c r="P11" s="14">
        <v>2</v>
      </c>
      <c r="Q11" s="14">
        <f t="shared" ref="Q11:Q33" si="4">N11-P11</f>
        <v>2</v>
      </c>
      <c r="R11" s="17" t="str">
        <f t="shared" ref="R11:R33" si="5">TEXT(N11/J11,"0.00%")</f>
        <v>100.00%</v>
      </c>
      <c r="S11" s="34" t="s">
        <v>22</v>
      </c>
      <c r="T11" s="14"/>
      <c r="U11" s="46"/>
    </row>
    <row r="12" s="1" customFormat="1" customHeight="1" spans="2:21">
      <c r="B12" s="3"/>
      <c r="C12" s="4"/>
      <c r="D12" s="4"/>
      <c r="E12" s="4" t="s">
        <v>39</v>
      </c>
      <c r="F12" s="4" t="s">
        <v>31</v>
      </c>
      <c r="G12" s="4"/>
      <c r="H12" s="4" t="s">
        <v>28</v>
      </c>
      <c r="I12" s="4"/>
      <c r="J12" s="4">
        <v>20</v>
      </c>
      <c r="K12" s="4"/>
      <c r="L12" s="4"/>
      <c r="M12" s="4"/>
      <c r="N12" s="4">
        <v>20</v>
      </c>
      <c r="O12" s="28">
        <f t="shared" si="3"/>
        <v>0</v>
      </c>
      <c r="P12" s="14">
        <v>20</v>
      </c>
      <c r="Q12" s="14">
        <f t="shared" si="4"/>
        <v>0</v>
      </c>
      <c r="R12" s="17" t="str">
        <f t="shared" si="5"/>
        <v>100.00%</v>
      </c>
      <c r="S12" s="14" t="s">
        <v>40</v>
      </c>
      <c r="T12" s="14"/>
      <c r="U12" s="46"/>
    </row>
    <row r="13" s="1" customFormat="1" customHeight="1" spans="2:21">
      <c r="B13" s="3"/>
      <c r="C13" s="4"/>
      <c r="D13" s="4"/>
      <c r="E13" s="4"/>
      <c r="F13" s="4" t="s">
        <v>41</v>
      </c>
      <c r="G13" s="4"/>
      <c r="H13" s="4" t="s">
        <v>21</v>
      </c>
      <c r="I13" s="4"/>
      <c r="J13" s="4">
        <v>6</v>
      </c>
      <c r="K13" s="4"/>
      <c r="L13" s="4"/>
      <c r="M13" s="4"/>
      <c r="N13" s="4">
        <v>5</v>
      </c>
      <c r="O13" s="29">
        <f t="shared" si="3"/>
        <v>1</v>
      </c>
      <c r="P13" s="14">
        <v>5</v>
      </c>
      <c r="Q13" s="14">
        <f t="shared" si="4"/>
        <v>0</v>
      </c>
      <c r="R13" s="17" t="str">
        <f t="shared" si="5"/>
        <v>83.33%</v>
      </c>
      <c r="S13" s="37" t="s">
        <v>40</v>
      </c>
      <c r="T13" s="14"/>
      <c r="U13" s="46"/>
    </row>
    <row r="14" s="1" customFormat="1" customHeight="1" spans="2:21">
      <c r="B14" s="3"/>
      <c r="C14" s="4"/>
      <c r="D14" s="4"/>
      <c r="E14" s="4"/>
      <c r="F14" s="4" t="s">
        <v>42</v>
      </c>
      <c r="G14" s="4"/>
      <c r="H14" s="4" t="s">
        <v>21</v>
      </c>
      <c r="I14" s="4"/>
      <c r="J14" s="4">
        <v>6</v>
      </c>
      <c r="K14" s="4"/>
      <c r="L14" s="4"/>
      <c r="M14" s="4"/>
      <c r="N14" s="4">
        <v>6</v>
      </c>
      <c r="O14" s="28">
        <f t="shared" si="3"/>
        <v>0</v>
      </c>
      <c r="P14" s="14">
        <v>6</v>
      </c>
      <c r="Q14" s="14">
        <f t="shared" si="4"/>
        <v>0</v>
      </c>
      <c r="R14" s="17" t="str">
        <f t="shared" si="5"/>
        <v>100.00%</v>
      </c>
      <c r="S14" s="14" t="s">
        <v>40</v>
      </c>
      <c r="T14" s="14"/>
      <c r="U14" s="46"/>
    </row>
    <row r="15" s="1" customFormat="1" customHeight="1" spans="2:21">
      <c r="B15" s="3"/>
      <c r="C15" s="4"/>
      <c r="D15" s="4"/>
      <c r="E15" s="4"/>
      <c r="F15" s="4" t="s">
        <v>33</v>
      </c>
      <c r="G15" s="4"/>
      <c r="H15" s="4" t="s">
        <v>28</v>
      </c>
      <c r="I15" s="4"/>
      <c r="J15" s="4">
        <v>12</v>
      </c>
      <c r="K15" s="4"/>
      <c r="L15" s="4"/>
      <c r="M15" s="4"/>
      <c r="N15" s="4">
        <v>12</v>
      </c>
      <c r="O15" s="13">
        <v>0</v>
      </c>
      <c r="P15" s="14">
        <v>11</v>
      </c>
      <c r="Q15" s="14">
        <f t="shared" si="4"/>
        <v>1</v>
      </c>
      <c r="R15" s="17" t="str">
        <f t="shared" si="5"/>
        <v>100.00%</v>
      </c>
      <c r="S15" s="14" t="s">
        <v>40</v>
      </c>
      <c r="T15" s="14"/>
      <c r="U15" s="46"/>
    </row>
    <row r="16" s="1" customFormat="1" customHeight="1" spans="2:21">
      <c r="B16" s="3"/>
      <c r="C16" s="4"/>
      <c r="D16" s="4"/>
      <c r="E16" s="4"/>
      <c r="F16" s="4" t="s">
        <v>43</v>
      </c>
      <c r="G16" s="4"/>
      <c r="H16" s="4" t="s">
        <v>21</v>
      </c>
      <c r="I16" s="4"/>
      <c r="J16" s="4">
        <v>4</v>
      </c>
      <c r="K16" s="4"/>
      <c r="L16" s="4"/>
      <c r="M16" s="4"/>
      <c r="N16" s="4">
        <v>4</v>
      </c>
      <c r="O16" s="28">
        <f t="shared" si="3"/>
        <v>0</v>
      </c>
      <c r="P16" s="14">
        <v>4</v>
      </c>
      <c r="Q16" s="14">
        <f t="shared" si="4"/>
        <v>0</v>
      </c>
      <c r="R16" s="17" t="str">
        <f t="shared" si="5"/>
        <v>100.00%</v>
      </c>
      <c r="S16" s="14" t="s">
        <v>40</v>
      </c>
      <c r="T16" s="14"/>
      <c r="U16" s="46"/>
    </row>
    <row r="17" s="1" customFormat="1" customHeight="1" spans="2:21">
      <c r="B17" s="3"/>
      <c r="C17" s="4"/>
      <c r="D17" s="4"/>
      <c r="E17" s="4"/>
      <c r="F17" s="4" t="s">
        <v>44</v>
      </c>
      <c r="G17" s="4"/>
      <c r="H17" s="4" t="s">
        <v>38</v>
      </c>
      <c r="I17" s="4"/>
      <c r="J17" s="4">
        <v>6</v>
      </c>
      <c r="K17" s="4"/>
      <c r="L17" s="4"/>
      <c r="M17" s="4"/>
      <c r="N17" s="4">
        <v>6</v>
      </c>
      <c r="O17" s="28">
        <f t="shared" si="3"/>
        <v>0</v>
      </c>
      <c r="P17" s="14">
        <v>2</v>
      </c>
      <c r="Q17" s="14">
        <f t="shared" si="4"/>
        <v>4</v>
      </c>
      <c r="R17" s="17" t="str">
        <f t="shared" si="5"/>
        <v>100.00%</v>
      </c>
      <c r="S17" s="14" t="s">
        <v>40</v>
      </c>
      <c r="T17" s="14"/>
      <c r="U17" s="46"/>
    </row>
    <row r="18" s="1" customFormat="1" customHeight="1" spans="2:21">
      <c r="B18" s="3"/>
      <c r="C18" s="4"/>
      <c r="D18" s="4"/>
      <c r="E18" s="4"/>
      <c r="F18" s="4" t="s">
        <v>45</v>
      </c>
      <c r="G18" s="4" t="s">
        <v>46</v>
      </c>
      <c r="H18" s="4" t="s">
        <v>38</v>
      </c>
      <c r="I18" s="4"/>
      <c r="J18" s="4">
        <v>8</v>
      </c>
      <c r="K18" s="4"/>
      <c r="L18" s="4"/>
      <c r="M18" s="4"/>
      <c r="N18" s="4">
        <v>8</v>
      </c>
      <c r="O18" s="13">
        <f t="shared" si="3"/>
        <v>0</v>
      </c>
      <c r="P18" s="14">
        <v>3</v>
      </c>
      <c r="Q18" s="14">
        <f t="shared" si="4"/>
        <v>5</v>
      </c>
      <c r="R18" s="17" t="str">
        <f t="shared" si="5"/>
        <v>100.00%</v>
      </c>
      <c r="S18" s="34" t="s">
        <v>22</v>
      </c>
      <c r="T18" s="14"/>
      <c r="U18" s="46"/>
    </row>
    <row r="19" s="1" customFormat="1" customHeight="1" spans="2:21">
      <c r="B19" s="3"/>
      <c r="C19" s="4"/>
      <c r="D19" s="4"/>
      <c r="E19" s="4"/>
      <c r="F19" s="4"/>
      <c r="G19" s="4" t="s">
        <v>47</v>
      </c>
      <c r="H19" s="4" t="s">
        <v>38</v>
      </c>
      <c r="I19" s="4"/>
      <c r="J19" s="4">
        <v>9</v>
      </c>
      <c r="K19" s="4"/>
      <c r="L19" s="4"/>
      <c r="M19" s="4"/>
      <c r="N19" s="4">
        <v>9</v>
      </c>
      <c r="O19" s="13">
        <f t="shared" si="3"/>
        <v>0</v>
      </c>
      <c r="P19" s="14">
        <v>5</v>
      </c>
      <c r="Q19" s="14">
        <f t="shared" si="4"/>
        <v>4</v>
      </c>
      <c r="R19" s="17" t="str">
        <f t="shared" si="5"/>
        <v>100.00%</v>
      </c>
      <c r="S19" s="34" t="s">
        <v>22</v>
      </c>
      <c r="T19" s="14"/>
      <c r="U19" s="46"/>
    </row>
    <row r="20" s="1" customFormat="1" customHeight="1" spans="2:21">
      <c r="B20" s="3"/>
      <c r="C20" s="4"/>
      <c r="D20" s="4"/>
      <c r="E20" s="4" t="s">
        <v>48</v>
      </c>
      <c r="F20" s="4"/>
      <c r="G20" s="4" t="s">
        <v>49</v>
      </c>
      <c r="H20" s="4" t="s">
        <v>38</v>
      </c>
      <c r="I20" s="4"/>
      <c r="J20" s="4">
        <v>6</v>
      </c>
      <c r="K20" s="4"/>
      <c r="L20" s="4"/>
      <c r="M20" s="4"/>
      <c r="N20" s="4">
        <v>6</v>
      </c>
      <c r="O20" s="13">
        <f t="shared" si="3"/>
        <v>0</v>
      </c>
      <c r="P20" s="14">
        <v>4</v>
      </c>
      <c r="Q20" s="14">
        <f t="shared" si="4"/>
        <v>2</v>
      </c>
      <c r="R20" s="17" t="str">
        <f t="shared" si="5"/>
        <v>100.00%</v>
      </c>
      <c r="S20" s="36" t="s">
        <v>22</v>
      </c>
      <c r="T20" s="14"/>
      <c r="U20" s="46"/>
    </row>
    <row r="21" s="1" customFormat="1" customHeight="1" spans="2:21">
      <c r="B21" s="3"/>
      <c r="C21" s="4"/>
      <c r="D21" s="4"/>
      <c r="E21" s="4"/>
      <c r="F21" s="4" t="s">
        <v>50</v>
      </c>
      <c r="G21" s="4" t="s">
        <v>50</v>
      </c>
      <c r="H21" s="4" t="s">
        <v>21</v>
      </c>
      <c r="I21" s="4"/>
      <c r="J21" s="4">
        <v>20</v>
      </c>
      <c r="K21" s="4"/>
      <c r="L21" s="4"/>
      <c r="M21" s="4"/>
      <c r="N21" s="4">
        <v>20</v>
      </c>
      <c r="O21" s="13">
        <f t="shared" si="3"/>
        <v>0</v>
      </c>
      <c r="P21" s="14">
        <v>14</v>
      </c>
      <c r="Q21" s="14">
        <f t="shared" si="4"/>
        <v>6</v>
      </c>
      <c r="R21" s="17" t="str">
        <f t="shared" si="5"/>
        <v>100.00%</v>
      </c>
      <c r="S21" s="34" t="s">
        <v>22</v>
      </c>
      <c r="T21" s="14"/>
      <c r="U21" s="46"/>
    </row>
    <row r="22" s="1" customFormat="1" customHeight="1" spans="2:21">
      <c r="B22" s="3"/>
      <c r="C22" s="4"/>
      <c r="D22" s="4"/>
      <c r="E22" s="4"/>
      <c r="F22" s="4"/>
      <c r="G22" s="4" t="s">
        <v>51</v>
      </c>
      <c r="H22" s="4" t="s">
        <v>28</v>
      </c>
      <c r="I22" s="4"/>
      <c r="J22" s="4">
        <v>5</v>
      </c>
      <c r="K22" s="4"/>
      <c r="L22" s="4"/>
      <c r="M22" s="4"/>
      <c r="N22" s="4">
        <v>5</v>
      </c>
      <c r="O22" s="13">
        <f t="shared" si="3"/>
        <v>0</v>
      </c>
      <c r="P22" s="14">
        <v>3</v>
      </c>
      <c r="Q22" s="14">
        <f t="shared" si="4"/>
        <v>2</v>
      </c>
      <c r="R22" s="17" t="str">
        <f t="shared" si="5"/>
        <v>100.00%</v>
      </c>
      <c r="S22" s="34" t="s">
        <v>22</v>
      </c>
      <c r="T22" s="14"/>
      <c r="U22" s="46"/>
    </row>
    <row r="23" s="1" customFormat="1" customHeight="1" spans="2:21">
      <c r="B23" s="3"/>
      <c r="C23" s="4"/>
      <c r="D23" s="4"/>
      <c r="E23" s="4"/>
      <c r="F23" s="4" t="s">
        <v>52</v>
      </c>
      <c r="G23" s="4"/>
      <c r="H23" s="4" t="s">
        <v>38</v>
      </c>
      <c r="I23" s="4"/>
      <c r="J23" s="4">
        <v>5</v>
      </c>
      <c r="K23" s="4"/>
      <c r="L23" s="4"/>
      <c r="M23" s="4"/>
      <c r="N23" s="4">
        <v>5</v>
      </c>
      <c r="O23" s="13">
        <f t="shared" si="3"/>
        <v>0</v>
      </c>
      <c r="P23" s="14">
        <v>4</v>
      </c>
      <c r="Q23" s="14">
        <f t="shared" si="4"/>
        <v>1</v>
      </c>
      <c r="R23" s="17" t="str">
        <f t="shared" si="5"/>
        <v>100.00%</v>
      </c>
      <c r="S23" s="34" t="s">
        <v>22</v>
      </c>
      <c r="T23" s="14"/>
      <c r="U23" s="46"/>
    </row>
    <row r="24" s="1" customFormat="1" customHeight="1" spans="2:21">
      <c r="B24" s="3"/>
      <c r="C24" s="4"/>
      <c r="D24" s="4"/>
      <c r="E24" s="4" t="s">
        <v>53</v>
      </c>
      <c r="F24" s="4" t="s">
        <v>53</v>
      </c>
      <c r="G24" s="4"/>
      <c r="H24" s="4" t="s">
        <v>38</v>
      </c>
      <c r="I24" s="4"/>
      <c r="J24" s="4">
        <v>11</v>
      </c>
      <c r="K24" s="4"/>
      <c r="L24" s="4"/>
      <c r="M24" s="4"/>
      <c r="N24" s="4">
        <v>11</v>
      </c>
      <c r="O24" s="13">
        <f t="shared" si="3"/>
        <v>0</v>
      </c>
      <c r="P24" s="14">
        <v>7</v>
      </c>
      <c r="Q24" s="14">
        <f t="shared" si="4"/>
        <v>4</v>
      </c>
      <c r="R24" s="17" t="str">
        <f t="shared" si="5"/>
        <v>100.00%</v>
      </c>
      <c r="S24" s="34" t="s">
        <v>22</v>
      </c>
      <c r="T24" s="14"/>
      <c r="U24" s="46"/>
    </row>
    <row r="25" s="1" customFormat="1" customHeight="1" spans="2:21">
      <c r="B25" s="3"/>
      <c r="C25" s="4"/>
      <c r="D25" s="4"/>
      <c r="E25" s="4" t="s">
        <v>54</v>
      </c>
      <c r="F25" s="4" t="s">
        <v>55</v>
      </c>
      <c r="G25" s="4"/>
      <c r="H25" s="4" t="s">
        <v>38</v>
      </c>
      <c r="I25" s="4"/>
      <c r="J25" s="4">
        <v>4</v>
      </c>
      <c r="K25" s="4"/>
      <c r="L25" s="4"/>
      <c r="M25" s="4"/>
      <c r="N25" s="4">
        <v>4</v>
      </c>
      <c r="O25" s="13">
        <f t="shared" si="3"/>
        <v>0</v>
      </c>
      <c r="P25" s="14">
        <v>2</v>
      </c>
      <c r="Q25" s="14">
        <f t="shared" si="4"/>
        <v>2</v>
      </c>
      <c r="R25" s="17" t="str">
        <f t="shared" si="5"/>
        <v>100.00%</v>
      </c>
      <c r="S25" s="34" t="s">
        <v>22</v>
      </c>
      <c r="T25" s="14"/>
      <c r="U25" s="46"/>
    </row>
    <row r="26" s="1" customFormat="1" customHeight="1" spans="2:21">
      <c r="B26" s="3"/>
      <c r="C26" s="4"/>
      <c r="D26" s="4"/>
      <c r="E26" s="4"/>
      <c r="F26" s="4" t="s">
        <v>56</v>
      </c>
      <c r="G26" s="4"/>
      <c r="H26" s="4" t="s">
        <v>21</v>
      </c>
      <c r="I26" s="4"/>
      <c r="J26" s="4">
        <v>8</v>
      </c>
      <c r="K26" s="4"/>
      <c r="L26" s="4"/>
      <c r="M26" s="4"/>
      <c r="N26" s="4">
        <v>8</v>
      </c>
      <c r="O26" s="13">
        <f t="shared" si="3"/>
        <v>0</v>
      </c>
      <c r="P26" s="14">
        <v>8</v>
      </c>
      <c r="Q26" s="14">
        <f t="shared" si="4"/>
        <v>0</v>
      </c>
      <c r="R26" s="17" t="str">
        <f t="shared" si="5"/>
        <v>100.00%</v>
      </c>
      <c r="S26" s="34" t="s">
        <v>22</v>
      </c>
      <c r="T26" s="14"/>
      <c r="U26" s="46"/>
    </row>
    <row r="27" s="1" customFormat="1" customHeight="1" spans="2:21">
      <c r="B27" s="3"/>
      <c r="C27" s="4"/>
      <c r="D27" s="4"/>
      <c r="E27" s="4"/>
      <c r="F27" s="4" t="s">
        <v>57</v>
      </c>
      <c r="G27" s="4"/>
      <c r="H27" s="4" t="s">
        <v>38</v>
      </c>
      <c r="I27" s="4"/>
      <c r="J27" s="4">
        <v>5</v>
      </c>
      <c r="K27" s="4"/>
      <c r="L27" s="4"/>
      <c r="M27" s="4"/>
      <c r="N27" s="4">
        <v>5</v>
      </c>
      <c r="O27" s="13">
        <f t="shared" si="3"/>
        <v>0</v>
      </c>
      <c r="P27" s="14">
        <v>3</v>
      </c>
      <c r="Q27" s="14">
        <f t="shared" si="4"/>
        <v>2</v>
      </c>
      <c r="R27" s="17" t="str">
        <f t="shared" si="5"/>
        <v>100.00%</v>
      </c>
      <c r="S27" s="34" t="s">
        <v>22</v>
      </c>
      <c r="T27" s="14"/>
      <c r="U27" s="46"/>
    </row>
    <row r="28" s="1" customFormat="1" customHeight="1" spans="2:21">
      <c r="B28" s="3"/>
      <c r="C28" s="4"/>
      <c r="D28" s="4"/>
      <c r="E28" s="4"/>
      <c r="F28" s="4" t="s">
        <v>58</v>
      </c>
      <c r="G28" s="4"/>
      <c r="H28" s="4" t="s">
        <v>21</v>
      </c>
      <c r="I28" s="4"/>
      <c r="J28" s="4">
        <v>2</v>
      </c>
      <c r="K28" s="4"/>
      <c r="L28" s="4"/>
      <c r="M28" s="4"/>
      <c r="N28" s="4">
        <v>2</v>
      </c>
      <c r="O28" s="13">
        <f t="shared" si="3"/>
        <v>0</v>
      </c>
      <c r="P28" s="14">
        <v>2</v>
      </c>
      <c r="Q28" s="14">
        <f t="shared" si="4"/>
        <v>0</v>
      </c>
      <c r="R28" s="17" t="str">
        <f t="shared" si="5"/>
        <v>100.00%</v>
      </c>
      <c r="S28" s="34" t="s">
        <v>22</v>
      </c>
      <c r="T28" s="14"/>
      <c r="U28" s="46"/>
    </row>
    <row r="29" s="1" customFormat="1" customHeight="1" spans="2:21">
      <c r="B29" s="3"/>
      <c r="C29" s="4"/>
      <c r="D29" s="4" t="s">
        <v>59</v>
      </c>
      <c r="E29" s="4"/>
      <c r="F29" s="4"/>
      <c r="G29" s="4"/>
      <c r="H29" s="4"/>
      <c r="I29" s="4"/>
      <c r="J29" s="4">
        <f>SUM(J2:J28)</f>
        <v>469</v>
      </c>
      <c r="K29" s="4"/>
      <c r="L29" s="4"/>
      <c r="M29" s="4"/>
      <c r="N29" s="4">
        <f>SUM(N2:N28)</f>
        <v>468</v>
      </c>
      <c r="O29" s="28">
        <f t="shared" si="3"/>
        <v>1</v>
      </c>
      <c r="P29" s="14">
        <f>SUM(P2:P28)</f>
        <v>329</v>
      </c>
      <c r="Q29" s="14">
        <f t="shared" si="4"/>
        <v>139</v>
      </c>
      <c r="R29" s="17" t="str">
        <f t="shared" si="5"/>
        <v>99.79%</v>
      </c>
      <c r="S29" s="14" t="s">
        <v>26</v>
      </c>
      <c r="T29" s="14"/>
      <c r="U29" s="46"/>
    </row>
    <row r="30" s="1" customFormat="1" customHeight="1" spans="2:21">
      <c r="B30" s="3"/>
      <c r="C30" s="4"/>
      <c r="D30" s="4" t="s">
        <v>60</v>
      </c>
      <c r="E30" s="4" t="s">
        <v>61</v>
      </c>
      <c r="F30" s="4" t="s">
        <v>62</v>
      </c>
      <c r="G30" s="4"/>
      <c r="H30" s="4" t="s">
        <v>28</v>
      </c>
      <c r="I30" s="4" t="s">
        <v>26</v>
      </c>
      <c r="J30" s="4">
        <v>3</v>
      </c>
      <c r="K30" s="4"/>
      <c r="L30" s="4"/>
      <c r="M30" s="4"/>
      <c r="N30" s="4">
        <v>2</v>
      </c>
      <c r="O30" s="30">
        <f t="shared" si="3"/>
        <v>1</v>
      </c>
      <c r="P30" s="14">
        <v>0</v>
      </c>
      <c r="Q30" s="14">
        <f t="shared" si="4"/>
        <v>2</v>
      </c>
      <c r="R30" s="17" t="str">
        <f t="shared" si="5"/>
        <v>66.67%</v>
      </c>
      <c r="S30" s="38" t="s">
        <v>30</v>
      </c>
      <c r="T30" s="14"/>
      <c r="U30" s="46"/>
    </row>
    <row r="31" s="1" customFormat="1" customHeight="1" spans="2:21">
      <c r="B31" s="3"/>
      <c r="C31" s="4"/>
      <c r="D31" s="4"/>
      <c r="E31" s="4"/>
      <c r="F31" s="4" t="s">
        <v>63</v>
      </c>
      <c r="G31" s="4" t="s">
        <v>64</v>
      </c>
      <c r="H31" s="4" t="s">
        <v>21</v>
      </c>
      <c r="I31" s="4" t="s">
        <v>26</v>
      </c>
      <c r="J31" s="4">
        <v>14</v>
      </c>
      <c r="K31" s="4"/>
      <c r="L31" s="4"/>
      <c r="M31" s="4"/>
      <c r="N31" s="4">
        <v>11</v>
      </c>
      <c r="O31" s="31">
        <f t="shared" si="3"/>
        <v>3</v>
      </c>
      <c r="P31" s="14">
        <v>5</v>
      </c>
      <c r="Q31" s="14">
        <f t="shared" si="4"/>
        <v>6</v>
      </c>
      <c r="R31" s="17" t="str">
        <f t="shared" si="5"/>
        <v>78.57%</v>
      </c>
      <c r="S31" s="39" t="s">
        <v>22</v>
      </c>
      <c r="T31" s="14"/>
      <c r="U31" s="46"/>
    </row>
    <row r="32" s="1" customFormat="1" customHeight="1" spans="2:21">
      <c r="B32" s="3"/>
      <c r="C32" s="4"/>
      <c r="D32" s="4"/>
      <c r="E32" s="4"/>
      <c r="F32" s="4"/>
      <c r="G32" s="4" t="s">
        <v>65</v>
      </c>
      <c r="H32" s="4" t="s">
        <v>21</v>
      </c>
      <c r="I32" s="4"/>
      <c r="J32" s="4">
        <v>12</v>
      </c>
      <c r="K32" s="4"/>
      <c r="L32" s="4"/>
      <c r="M32" s="4"/>
      <c r="N32" s="4">
        <v>8</v>
      </c>
      <c r="O32" s="31">
        <f t="shared" si="3"/>
        <v>4</v>
      </c>
      <c r="P32" s="14">
        <v>3</v>
      </c>
      <c r="Q32" s="14">
        <f t="shared" si="4"/>
        <v>5</v>
      </c>
      <c r="R32" s="17" t="str">
        <f t="shared" si="5"/>
        <v>66.67%</v>
      </c>
      <c r="S32" s="39" t="s">
        <v>22</v>
      </c>
      <c r="T32" s="14"/>
      <c r="U32" s="46"/>
    </row>
    <row r="33" s="1" customFormat="1" customHeight="1" spans="2:21">
      <c r="B33" s="3"/>
      <c r="C33" s="4"/>
      <c r="D33" s="4"/>
      <c r="E33" s="4"/>
      <c r="F33" s="4" t="s">
        <v>66</v>
      </c>
      <c r="G33" s="4"/>
      <c r="H33" s="4" t="s">
        <v>21</v>
      </c>
      <c r="I33" s="4"/>
      <c r="J33" s="4">
        <v>11</v>
      </c>
      <c r="K33" s="4"/>
      <c r="L33" s="4"/>
      <c r="M33" s="4"/>
      <c r="N33" s="4">
        <v>8</v>
      </c>
      <c r="O33" s="31">
        <f t="shared" si="3"/>
        <v>3</v>
      </c>
      <c r="P33" s="14">
        <v>6</v>
      </c>
      <c r="Q33" s="14">
        <f t="shared" si="4"/>
        <v>2</v>
      </c>
      <c r="R33" s="17" t="str">
        <f t="shared" si="5"/>
        <v>72.73%</v>
      </c>
      <c r="S33" s="39" t="s">
        <v>22</v>
      </c>
      <c r="T33" s="14"/>
      <c r="U33" s="46"/>
    </row>
    <row r="34" s="1" customFormat="1" customHeight="1" spans="2:21">
      <c r="B34" s="3"/>
      <c r="C34" s="4"/>
      <c r="D34" s="4"/>
      <c r="E34" s="4"/>
      <c r="F34" s="4" t="s">
        <v>31</v>
      </c>
      <c r="G34" s="4"/>
      <c r="H34" s="4" t="s">
        <v>28</v>
      </c>
      <c r="I34" s="4"/>
      <c r="J34" s="4">
        <v>12</v>
      </c>
      <c r="K34" s="4"/>
      <c r="L34" s="4"/>
      <c r="M34" s="4"/>
      <c r="N34" s="4">
        <v>12</v>
      </c>
      <c r="O34" s="13">
        <f t="shared" ref="O34:O58" si="6">J34-N34</f>
        <v>0</v>
      </c>
      <c r="P34" s="14">
        <v>5</v>
      </c>
      <c r="Q34" s="14">
        <f t="shared" ref="Q34:Q58" si="7">N34-P34</f>
        <v>7</v>
      </c>
      <c r="R34" s="17" t="str">
        <f t="shared" ref="R34:R58" si="8">TEXT(N34/J34,"0.00%")</f>
        <v>100.00%</v>
      </c>
      <c r="S34" s="34" t="s">
        <v>22</v>
      </c>
      <c r="T34" s="14"/>
      <c r="U34" s="46"/>
    </row>
    <row r="35" s="1" customFormat="1" customHeight="1" spans="2:21">
      <c r="B35" s="3"/>
      <c r="C35" s="4"/>
      <c r="D35" s="4"/>
      <c r="E35" s="4" t="s">
        <v>67</v>
      </c>
      <c r="F35" s="4" t="s">
        <v>68</v>
      </c>
      <c r="G35" s="4" t="s">
        <v>69</v>
      </c>
      <c r="H35" s="4" t="s">
        <v>28</v>
      </c>
      <c r="I35" s="4"/>
      <c r="J35" s="4">
        <v>8</v>
      </c>
      <c r="K35" s="4"/>
      <c r="L35" s="4"/>
      <c r="M35" s="4"/>
      <c r="N35" s="4">
        <v>8</v>
      </c>
      <c r="O35" s="13">
        <f t="shared" si="6"/>
        <v>0</v>
      </c>
      <c r="P35" s="14">
        <v>5</v>
      </c>
      <c r="Q35" s="14">
        <f t="shared" si="7"/>
        <v>3</v>
      </c>
      <c r="R35" s="17" t="str">
        <f t="shared" si="8"/>
        <v>100.00%</v>
      </c>
      <c r="S35" s="34" t="s">
        <v>22</v>
      </c>
      <c r="T35" s="14"/>
      <c r="U35" s="46"/>
    </row>
    <row r="36" s="1" customFormat="1" customHeight="1" spans="2:21">
      <c r="B36" s="3"/>
      <c r="C36" s="4"/>
      <c r="D36" s="4"/>
      <c r="E36" s="4"/>
      <c r="F36" s="4"/>
      <c r="G36" s="4" t="s">
        <v>70</v>
      </c>
      <c r="H36" s="4" t="s">
        <v>28</v>
      </c>
      <c r="I36" s="4"/>
      <c r="J36" s="4">
        <v>17</v>
      </c>
      <c r="K36" s="4"/>
      <c r="L36" s="4"/>
      <c r="M36" s="4"/>
      <c r="N36" s="4">
        <v>6</v>
      </c>
      <c r="O36" s="31">
        <f t="shared" si="6"/>
        <v>11</v>
      </c>
      <c r="P36" s="14">
        <v>1</v>
      </c>
      <c r="Q36" s="14">
        <f t="shared" si="7"/>
        <v>5</v>
      </c>
      <c r="R36" s="17" t="str">
        <f t="shared" si="8"/>
        <v>35.29%</v>
      </c>
      <c r="S36" s="39" t="s">
        <v>22</v>
      </c>
      <c r="T36" s="14"/>
      <c r="U36" s="46"/>
    </row>
    <row r="37" s="1" customFormat="1" customHeight="1" spans="2:21">
      <c r="B37" s="3"/>
      <c r="C37" s="4"/>
      <c r="D37" s="4"/>
      <c r="E37" s="4"/>
      <c r="F37" s="4" t="s">
        <v>39</v>
      </c>
      <c r="G37" s="4" t="s">
        <v>31</v>
      </c>
      <c r="H37" s="4" t="s">
        <v>28</v>
      </c>
      <c r="I37" s="4"/>
      <c r="J37" s="4">
        <v>14</v>
      </c>
      <c r="K37" s="4"/>
      <c r="L37" s="4"/>
      <c r="M37" s="4"/>
      <c r="N37" s="4">
        <v>14</v>
      </c>
      <c r="O37" s="28">
        <f t="shared" si="6"/>
        <v>0</v>
      </c>
      <c r="P37" s="14">
        <v>11</v>
      </c>
      <c r="Q37" s="14">
        <f t="shared" si="7"/>
        <v>3</v>
      </c>
      <c r="R37" s="17" t="str">
        <f t="shared" si="8"/>
        <v>100.00%</v>
      </c>
      <c r="S37" s="14" t="s">
        <v>40</v>
      </c>
      <c r="T37" s="14"/>
      <c r="U37" s="46"/>
    </row>
    <row r="38" s="1" customFormat="1" customHeight="1" spans="2:21">
      <c r="B38" s="3"/>
      <c r="C38" s="4"/>
      <c r="D38" s="4"/>
      <c r="E38" s="4"/>
      <c r="F38" s="4"/>
      <c r="G38" s="4" t="s">
        <v>33</v>
      </c>
      <c r="H38" s="4" t="s">
        <v>28</v>
      </c>
      <c r="I38" s="4"/>
      <c r="J38" s="4">
        <v>15</v>
      </c>
      <c r="K38" s="4"/>
      <c r="L38" s="4"/>
      <c r="M38" s="4"/>
      <c r="N38" s="4">
        <v>15</v>
      </c>
      <c r="O38" s="31">
        <f t="shared" si="6"/>
        <v>0</v>
      </c>
      <c r="P38" s="14">
        <v>10</v>
      </c>
      <c r="Q38" s="14">
        <f t="shared" si="7"/>
        <v>5</v>
      </c>
      <c r="R38" s="17" t="str">
        <f t="shared" si="8"/>
        <v>100.00%</v>
      </c>
      <c r="S38" s="39" t="s">
        <v>22</v>
      </c>
      <c r="T38" s="14"/>
      <c r="U38" s="46"/>
    </row>
    <row r="39" s="1" customFormat="1" customHeight="1" spans="2:21">
      <c r="B39" s="3"/>
      <c r="C39" s="4"/>
      <c r="D39" s="4"/>
      <c r="E39" s="4"/>
      <c r="F39" s="4"/>
      <c r="G39" s="4" t="s">
        <v>71</v>
      </c>
      <c r="H39" s="4" t="s">
        <v>28</v>
      </c>
      <c r="I39" s="4"/>
      <c r="J39" s="4">
        <v>5</v>
      </c>
      <c r="K39" s="4"/>
      <c r="L39" s="4"/>
      <c r="M39" s="4"/>
      <c r="N39" s="4">
        <v>5</v>
      </c>
      <c r="O39" s="13">
        <f t="shared" si="6"/>
        <v>0</v>
      </c>
      <c r="P39" s="14">
        <v>4</v>
      </c>
      <c r="Q39" s="14">
        <f t="shared" si="7"/>
        <v>1</v>
      </c>
      <c r="R39" s="17" t="str">
        <f t="shared" si="8"/>
        <v>100.00%</v>
      </c>
      <c r="S39" s="34" t="s">
        <v>22</v>
      </c>
      <c r="T39" s="14"/>
      <c r="U39" s="46"/>
    </row>
    <row r="40" s="1" customFormat="1" customHeight="1" spans="2:21">
      <c r="B40" s="3"/>
      <c r="C40" s="4"/>
      <c r="D40" s="4"/>
      <c r="E40" s="4"/>
      <c r="F40" s="4" t="s">
        <v>27</v>
      </c>
      <c r="G40" s="4" t="s">
        <v>72</v>
      </c>
      <c r="H40" s="4" t="s">
        <v>21</v>
      </c>
      <c r="I40" s="4"/>
      <c r="J40" s="4">
        <v>1</v>
      </c>
      <c r="K40" s="4"/>
      <c r="L40" s="4"/>
      <c r="M40" s="4"/>
      <c r="N40" s="4">
        <v>1</v>
      </c>
      <c r="O40" s="28">
        <f t="shared" si="6"/>
        <v>0</v>
      </c>
      <c r="P40" s="14">
        <v>1</v>
      </c>
      <c r="Q40" s="14">
        <f t="shared" si="7"/>
        <v>0</v>
      </c>
      <c r="R40" s="17" t="str">
        <f t="shared" si="8"/>
        <v>100.00%</v>
      </c>
      <c r="S40" s="14" t="s">
        <v>40</v>
      </c>
      <c r="T40" s="14"/>
      <c r="U40" s="46"/>
    </row>
    <row r="41" s="1" customFormat="1" customHeight="1" spans="2:21">
      <c r="B41" s="3"/>
      <c r="C41" s="4"/>
      <c r="D41" s="4"/>
      <c r="E41" s="4"/>
      <c r="F41" s="4"/>
      <c r="G41" s="4" t="s">
        <v>73</v>
      </c>
      <c r="H41" s="4" t="s">
        <v>28</v>
      </c>
      <c r="I41" s="4"/>
      <c r="J41" s="4">
        <v>16</v>
      </c>
      <c r="K41" s="4"/>
      <c r="L41" s="4"/>
      <c r="M41" s="4"/>
      <c r="N41" s="4">
        <v>16</v>
      </c>
      <c r="O41" s="13">
        <f t="shared" si="6"/>
        <v>0</v>
      </c>
      <c r="P41" s="14">
        <v>13</v>
      </c>
      <c r="Q41" s="14">
        <f t="shared" si="7"/>
        <v>3</v>
      </c>
      <c r="R41" s="17" t="str">
        <f t="shared" si="8"/>
        <v>100.00%</v>
      </c>
      <c r="S41" s="34" t="s">
        <v>22</v>
      </c>
      <c r="T41" s="14"/>
      <c r="U41" s="46"/>
    </row>
    <row r="42" s="1" customFormat="1" customHeight="1" spans="2:21">
      <c r="B42" s="3"/>
      <c r="C42" s="4"/>
      <c r="D42" s="4"/>
      <c r="E42" s="4"/>
      <c r="F42" s="4"/>
      <c r="G42" s="4" t="s">
        <v>74</v>
      </c>
      <c r="H42" s="4" t="s">
        <v>28</v>
      </c>
      <c r="I42" s="4"/>
      <c r="J42" s="4">
        <v>5</v>
      </c>
      <c r="K42" s="4"/>
      <c r="L42" s="4"/>
      <c r="M42" s="4"/>
      <c r="N42" s="4">
        <v>5</v>
      </c>
      <c r="O42" s="13">
        <f t="shared" si="6"/>
        <v>0</v>
      </c>
      <c r="P42" s="14">
        <v>5</v>
      </c>
      <c r="Q42" s="14">
        <f t="shared" si="7"/>
        <v>0</v>
      </c>
      <c r="R42" s="17" t="str">
        <f t="shared" si="8"/>
        <v>100.00%</v>
      </c>
      <c r="S42" s="34" t="s">
        <v>22</v>
      </c>
      <c r="T42" s="14"/>
      <c r="U42" s="46"/>
    </row>
    <row r="43" s="1" customFormat="1" customHeight="1" spans="2:21">
      <c r="B43" s="3"/>
      <c r="C43" s="4"/>
      <c r="D43" s="4"/>
      <c r="E43" s="4"/>
      <c r="F43" s="4" t="s">
        <v>75</v>
      </c>
      <c r="G43" s="4"/>
      <c r="H43" s="4" t="s">
        <v>28</v>
      </c>
      <c r="I43" s="4"/>
      <c r="J43" s="4">
        <v>13</v>
      </c>
      <c r="K43" s="4"/>
      <c r="L43" s="4"/>
      <c r="M43" s="4"/>
      <c r="N43" s="4"/>
      <c r="O43" s="31">
        <f t="shared" si="6"/>
        <v>13</v>
      </c>
      <c r="P43" s="14"/>
      <c r="Q43" s="14">
        <f t="shared" si="7"/>
        <v>0</v>
      </c>
      <c r="R43" s="17" t="str">
        <f t="shared" si="8"/>
        <v>0.00%</v>
      </c>
      <c r="S43" s="39" t="s">
        <v>22</v>
      </c>
      <c r="T43" s="14"/>
      <c r="U43" s="46"/>
    </row>
    <row r="44" s="1" customFormat="1" customHeight="1" spans="2:21">
      <c r="B44" s="3"/>
      <c r="C44" s="4"/>
      <c r="D44" s="4"/>
      <c r="E44" s="4"/>
      <c r="F44" s="4" t="s">
        <v>76</v>
      </c>
      <c r="G44" s="4"/>
      <c r="H44" s="4" t="s">
        <v>28</v>
      </c>
      <c r="I44" s="4"/>
      <c r="J44" s="4">
        <v>13</v>
      </c>
      <c r="K44" s="4"/>
      <c r="L44" s="4"/>
      <c r="M44" s="4"/>
      <c r="N44" s="4">
        <v>13</v>
      </c>
      <c r="O44" s="13">
        <f t="shared" si="6"/>
        <v>0</v>
      </c>
      <c r="P44" s="14">
        <v>7</v>
      </c>
      <c r="Q44" s="14">
        <f t="shared" si="7"/>
        <v>6</v>
      </c>
      <c r="R44" s="17" t="str">
        <f t="shared" si="8"/>
        <v>100.00%</v>
      </c>
      <c r="S44" s="34" t="s">
        <v>22</v>
      </c>
      <c r="T44" s="14"/>
      <c r="U44" s="46"/>
    </row>
    <row r="45" s="1" customFormat="1" customHeight="1" spans="2:21">
      <c r="B45" s="3"/>
      <c r="C45" s="4"/>
      <c r="D45" s="4"/>
      <c r="E45" s="4" t="s">
        <v>77</v>
      </c>
      <c r="F45" s="4" t="s">
        <v>78</v>
      </c>
      <c r="G45" s="4"/>
      <c r="H45" s="4" t="s">
        <v>21</v>
      </c>
      <c r="I45" s="4"/>
      <c r="J45" s="4">
        <v>2</v>
      </c>
      <c r="K45" s="4"/>
      <c r="L45" s="4"/>
      <c r="M45" s="4"/>
      <c r="N45" s="4">
        <v>2</v>
      </c>
      <c r="O45" s="28">
        <f t="shared" si="6"/>
        <v>0</v>
      </c>
      <c r="P45" s="14">
        <v>1</v>
      </c>
      <c r="Q45" s="14">
        <f t="shared" si="7"/>
        <v>1</v>
      </c>
      <c r="R45" s="17" t="str">
        <f t="shared" si="8"/>
        <v>100.00%</v>
      </c>
      <c r="S45" s="40" t="s">
        <v>30</v>
      </c>
      <c r="T45" s="14"/>
      <c r="U45" s="46"/>
    </row>
    <row r="46" s="1" customFormat="1" customHeight="1" spans="2:21">
      <c r="B46" s="3"/>
      <c r="C46" s="4"/>
      <c r="D46" s="4"/>
      <c r="E46" s="4"/>
      <c r="F46" s="4" t="s">
        <v>79</v>
      </c>
      <c r="G46" s="4"/>
      <c r="H46" s="4" t="s">
        <v>21</v>
      </c>
      <c r="I46" s="4"/>
      <c r="J46" s="4">
        <v>15</v>
      </c>
      <c r="K46" s="4"/>
      <c r="L46" s="4"/>
      <c r="M46" s="4"/>
      <c r="N46" s="4">
        <v>5</v>
      </c>
      <c r="O46" s="32">
        <f t="shared" si="6"/>
        <v>10</v>
      </c>
      <c r="P46" s="14">
        <v>4</v>
      </c>
      <c r="Q46" s="14">
        <f t="shared" si="7"/>
        <v>1</v>
      </c>
      <c r="R46" s="17" t="str">
        <f t="shared" si="8"/>
        <v>33.33%</v>
      </c>
      <c r="S46" s="41" t="s">
        <v>30</v>
      </c>
      <c r="T46" s="14"/>
      <c r="U46" s="46"/>
    </row>
    <row r="47" s="1" customFormat="1" customHeight="1" spans="2:21">
      <c r="B47" s="3"/>
      <c r="C47" s="4"/>
      <c r="D47" s="4"/>
      <c r="E47" s="4"/>
      <c r="F47" s="4" t="s">
        <v>80</v>
      </c>
      <c r="G47" s="4"/>
      <c r="H47" s="4" t="s">
        <v>21</v>
      </c>
      <c r="I47" s="4"/>
      <c r="J47" s="4">
        <v>9</v>
      </c>
      <c r="K47" s="4"/>
      <c r="L47" s="4"/>
      <c r="M47" s="4"/>
      <c r="N47" s="4">
        <v>7</v>
      </c>
      <c r="O47" s="32">
        <f t="shared" si="6"/>
        <v>2</v>
      </c>
      <c r="P47" s="14">
        <v>2</v>
      </c>
      <c r="Q47" s="14">
        <f t="shared" si="7"/>
        <v>5</v>
      </c>
      <c r="R47" s="17" t="str">
        <f t="shared" si="8"/>
        <v>77.78%</v>
      </c>
      <c r="S47" s="42" t="s">
        <v>30</v>
      </c>
      <c r="T47" s="14"/>
      <c r="U47" s="46"/>
    </row>
    <row r="48" s="1" customFormat="1" customHeight="1" spans="2:21">
      <c r="B48" s="3"/>
      <c r="C48" s="4"/>
      <c r="D48" s="4"/>
      <c r="E48" s="4"/>
      <c r="F48" s="4" t="s">
        <v>81</v>
      </c>
      <c r="G48" s="4" t="s">
        <v>82</v>
      </c>
      <c r="H48" s="4" t="s">
        <v>21</v>
      </c>
      <c r="I48" s="4"/>
      <c r="J48" s="4">
        <v>8</v>
      </c>
      <c r="K48" s="4"/>
      <c r="L48" s="4"/>
      <c r="M48" s="4"/>
      <c r="N48" s="4">
        <v>8</v>
      </c>
      <c r="O48" s="28">
        <f t="shared" si="6"/>
        <v>0</v>
      </c>
      <c r="P48" s="14">
        <v>7</v>
      </c>
      <c r="Q48" s="14">
        <f t="shared" si="7"/>
        <v>1</v>
      </c>
      <c r="R48" s="17" t="str">
        <f t="shared" si="8"/>
        <v>100.00%</v>
      </c>
      <c r="S48" s="35" t="s">
        <v>30</v>
      </c>
      <c r="T48" s="14"/>
      <c r="U48" s="46"/>
    </row>
    <row r="49" s="1" customFormat="1" customHeight="1" spans="2:21">
      <c r="B49" s="3"/>
      <c r="C49" s="4"/>
      <c r="D49" s="4"/>
      <c r="E49" s="4"/>
      <c r="F49" s="4"/>
      <c r="G49" s="4" t="s">
        <v>83</v>
      </c>
      <c r="H49" s="4" t="s">
        <v>21</v>
      </c>
      <c r="I49" s="4"/>
      <c r="J49" s="4">
        <v>6</v>
      </c>
      <c r="K49" s="4"/>
      <c r="L49" s="4"/>
      <c r="M49" s="4"/>
      <c r="N49" s="4">
        <v>6</v>
      </c>
      <c r="O49" s="13">
        <f t="shared" si="6"/>
        <v>0</v>
      </c>
      <c r="P49" s="14">
        <v>5</v>
      </c>
      <c r="Q49" s="14">
        <f t="shared" si="7"/>
        <v>1</v>
      </c>
      <c r="R49" s="17" t="str">
        <f t="shared" si="8"/>
        <v>100.00%</v>
      </c>
      <c r="S49" s="35" t="s">
        <v>30</v>
      </c>
      <c r="T49" s="14"/>
      <c r="U49" s="46"/>
    </row>
    <row r="50" s="1" customFormat="1" customHeight="1" spans="2:21">
      <c r="B50" s="3"/>
      <c r="C50" s="4"/>
      <c r="D50" s="4"/>
      <c r="E50" s="4" t="s">
        <v>50</v>
      </c>
      <c r="F50" s="4" t="s">
        <v>72</v>
      </c>
      <c r="G50" s="4"/>
      <c r="H50" s="4" t="s">
        <v>21</v>
      </c>
      <c r="I50" s="4"/>
      <c r="J50" s="4">
        <v>6</v>
      </c>
      <c r="K50" s="4"/>
      <c r="L50" s="4"/>
      <c r="M50" s="4"/>
      <c r="N50" s="4">
        <v>6</v>
      </c>
      <c r="O50" s="13">
        <f t="shared" si="6"/>
        <v>0</v>
      </c>
      <c r="P50" s="14">
        <v>4</v>
      </c>
      <c r="Q50" s="14">
        <f t="shared" si="7"/>
        <v>2</v>
      </c>
      <c r="R50" s="17" t="str">
        <f t="shared" si="8"/>
        <v>100.00%</v>
      </c>
      <c r="S50" s="35" t="s">
        <v>30</v>
      </c>
      <c r="T50" s="14"/>
      <c r="U50" s="46"/>
    </row>
    <row r="51" s="1" customFormat="1" customHeight="1" spans="2:21">
      <c r="B51" s="3"/>
      <c r="C51" s="4"/>
      <c r="D51" s="4"/>
      <c r="E51" s="4"/>
      <c r="F51" s="4" t="s">
        <v>51</v>
      </c>
      <c r="G51" s="4"/>
      <c r="H51" s="4" t="s">
        <v>28</v>
      </c>
      <c r="I51" s="4"/>
      <c r="J51" s="4">
        <v>4</v>
      </c>
      <c r="K51" s="4"/>
      <c r="L51" s="4"/>
      <c r="M51" s="4"/>
      <c r="N51" s="4">
        <v>4</v>
      </c>
      <c r="O51" s="13">
        <f t="shared" si="6"/>
        <v>0</v>
      </c>
      <c r="P51" s="14">
        <v>4</v>
      </c>
      <c r="Q51" s="14">
        <f t="shared" si="7"/>
        <v>0</v>
      </c>
      <c r="R51" s="17" t="str">
        <f t="shared" si="8"/>
        <v>100.00%</v>
      </c>
      <c r="S51" s="35" t="s">
        <v>30</v>
      </c>
      <c r="T51" s="14"/>
      <c r="U51" s="46"/>
    </row>
    <row r="52" s="1" customFormat="1" customHeight="1" spans="2:21">
      <c r="B52" s="3"/>
      <c r="C52" s="4"/>
      <c r="D52" s="4"/>
      <c r="E52" s="4"/>
      <c r="F52" s="4" t="s">
        <v>84</v>
      </c>
      <c r="G52" s="4"/>
      <c r="H52" s="4" t="s">
        <v>28</v>
      </c>
      <c r="I52" s="4"/>
      <c r="J52" s="4">
        <v>8</v>
      </c>
      <c r="K52" s="4"/>
      <c r="L52" s="4"/>
      <c r="M52" s="4"/>
      <c r="N52" s="4">
        <v>8</v>
      </c>
      <c r="O52" s="28">
        <f t="shared" si="6"/>
        <v>0</v>
      </c>
      <c r="P52" s="14">
        <v>5</v>
      </c>
      <c r="Q52" s="14">
        <f t="shared" si="7"/>
        <v>3</v>
      </c>
      <c r="R52" s="17" t="str">
        <f t="shared" si="8"/>
        <v>100.00%</v>
      </c>
      <c r="S52" s="14" t="s">
        <v>36</v>
      </c>
      <c r="T52" s="14"/>
      <c r="U52" s="46"/>
    </row>
    <row r="53" s="1" customFormat="1" customHeight="1" spans="2:21">
      <c r="B53" s="3"/>
      <c r="C53" s="4"/>
      <c r="D53" s="4"/>
      <c r="E53" s="4"/>
      <c r="F53" s="4" t="s">
        <v>54</v>
      </c>
      <c r="G53" s="4" t="s">
        <v>55</v>
      </c>
      <c r="H53" s="4" t="s">
        <v>28</v>
      </c>
      <c r="I53" s="4"/>
      <c r="J53" s="4">
        <v>4</v>
      </c>
      <c r="K53" s="4"/>
      <c r="L53" s="4"/>
      <c r="M53" s="4"/>
      <c r="N53" s="4">
        <v>4</v>
      </c>
      <c r="O53" s="13">
        <f t="shared" si="6"/>
        <v>0</v>
      </c>
      <c r="P53" s="14">
        <v>3</v>
      </c>
      <c r="Q53" s="14">
        <f t="shared" si="7"/>
        <v>1</v>
      </c>
      <c r="R53" s="17" t="str">
        <f t="shared" si="8"/>
        <v>100.00%</v>
      </c>
      <c r="S53" s="35" t="s">
        <v>30</v>
      </c>
      <c r="T53" s="14"/>
      <c r="U53" s="46"/>
    </row>
    <row r="54" s="1" customFormat="1" customHeight="1" spans="2:21">
      <c r="B54" s="3"/>
      <c r="C54" s="4"/>
      <c r="D54" s="4"/>
      <c r="E54" s="4"/>
      <c r="F54" s="4"/>
      <c r="G54" s="4" t="s">
        <v>56</v>
      </c>
      <c r="H54" s="4" t="s">
        <v>28</v>
      </c>
      <c r="I54" s="4"/>
      <c r="J54" s="4">
        <v>7</v>
      </c>
      <c r="K54" s="4"/>
      <c r="L54" s="4"/>
      <c r="M54" s="4"/>
      <c r="N54" s="4">
        <v>7</v>
      </c>
      <c r="O54" s="13">
        <f t="shared" si="6"/>
        <v>0</v>
      </c>
      <c r="P54" s="14">
        <v>7</v>
      </c>
      <c r="Q54" s="14">
        <f t="shared" si="7"/>
        <v>0</v>
      </c>
      <c r="R54" s="17" t="str">
        <f t="shared" si="8"/>
        <v>100.00%</v>
      </c>
      <c r="S54" s="35" t="s">
        <v>30</v>
      </c>
      <c r="T54" s="14"/>
      <c r="U54" s="46"/>
    </row>
    <row r="55" s="1" customFormat="1" customHeight="1" spans="2:21">
      <c r="B55" s="3"/>
      <c r="C55" s="4"/>
      <c r="D55" s="4"/>
      <c r="E55" s="4"/>
      <c r="F55" s="4"/>
      <c r="G55" s="4" t="s">
        <v>57</v>
      </c>
      <c r="H55" s="4" t="s">
        <v>28</v>
      </c>
      <c r="I55" s="4"/>
      <c r="J55" s="4">
        <v>16</v>
      </c>
      <c r="K55" s="4"/>
      <c r="L55" s="4"/>
      <c r="M55" s="4"/>
      <c r="N55" s="4">
        <v>16</v>
      </c>
      <c r="O55" s="13">
        <f t="shared" si="6"/>
        <v>0</v>
      </c>
      <c r="P55" s="14">
        <v>6</v>
      </c>
      <c r="Q55" s="14">
        <f t="shared" si="7"/>
        <v>10</v>
      </c>
      <c r="R55" s="17" t="str">
        <f t="shared" si="8"/>
        <v>100.00%</v>
      </c>
      <c r="S55" s="34" t="s">
        <v>22</v>
      </c>
      <c r="T55" s="14"/>
      <c r="U55" s="46"/>
    </row>
    <row r="56" s="1" customFormat="1" customHeight="1" spans="2:21">
      <c r="B56" s="3"/>
      <c r="C56" s="4"/>
      <c r="D56" s="4"/>
      <c r="E56" s="4"/>
      <c r="F56" s="4"/>
      <c r="G56" s="4" t="s">
        <v>58</v>
      </c>
      <c r="H56" s="4" t="s">
        <v>28</v>
      </c>
      <c r="I56" s="4"/>
      <c r="J56" s="4">
        <v>2</v>
      </c>
      <c r="K56" s="4"/>
      <c r="L56" s="4"/>
      <c r="M56" s="4"/>
      <c r="N56" s="4">
        <v>2</v>
      </c>
      <c r="O56" s="13">
        <f t="shared" si="6"/>
        <v>0</v>
      </c>
      <c r="P56" s="14">
        <v>2</v>
      </c>
      <c r="Q56" s="14">
        <f t="shared" si="7"/>
        <v>0</v>
      </c>
      <c r="R56" s="17" t="str">
        <f t="shared" si="8"/>
        <v>100.00%</v>
      </c>
      <c r="S56" s="34" t="s">
        <v>30</v>
      </c>
      <c r="T56" s="14"/>
      <c r="U56" s="46"/>
    </row>
    <row r="57" s="1" customFormat="1" customHeight="1" spans="2:21">
      <c r="B57" s="3"/>
      <c r="C57" s="4"/>
      <c r="D57" s="4" t="s">
        <v>85</v>
      </c>
      <c r="E57" s="4"/>
      <c r="F57" s="4"/>
      <c r="G57" s="4"/>
      <c r="H57" s="4"/>
      <c r="I57" s="4"/>
      <c r="J57" s="4">
        <f>SUM(J30:J56)</f>
        <v>246</v>
      </c>
      <c r="K57" s="4"/>
      <c r="L57" s="4"/>
      <c r="M57" s="4"/>
      <c r="N57" s="4">
        <f>SUM(N30:N56)</f>
        <v>199</v>
      </c>
      <c r="O57" s="28">
        <f t="shared" si="6"/>
        <v>47</v>
      </c>
      <c r="P57" s="14">
        <f>SUM(P30:P56)</f>
        <v>126</v>
      </c>
      <c r="Q57" s="14">
        <f t="shared" si="7"/>
        <v>73</v>
      </c>
      <c r="R57" s="17" t="str">
        <f t="shared" si="8"/>
        <v>80.89%</v>
      </c>
      <c r="S57" s="14" t="s">
        <v>26</v>
      </c>
      <c r="T57" s="14"/>
      <c r="U57" s="46"/>
    </row>
    <row r="58" s="1" customFormat="1" customHeight="1" spans="2:21">
      <c r="B58" s="5"/>
      <c r="C58" s="6" t="s">
        <v>59</v>
      </c>
      <c r="D58" s="7"/>
      <c r="E58" s="7"/>
      <c r="F58" s="7"/>
      <c r="G58" s="7"/>
      <c r="H58" s="7"/>
      <c r="I58" s="10"/>
      <c r="J58" s="4">
        <f>SUM(J29:J56)</f>
        <v>715</v>
      </c>
      <c r="K58" s="11"/>
      <c r="L58" s="11"/>
      <c r="M58" s="11"/>
      <c r="N58" s="11">
        <f>N29+N57</f>
        <v>667</v>
      </c>
      <c r="O58" s="4">
        <f>O29+O57</f>
        <v>48</v>
      </c>
      <c r="P58" s="33">
        <f>P29+P57</f>
        <v>455</v>
      </c>
      <c r="Q58" s="43">
        <f>Q29+Q57</f>
        <v>212</v>
      </c>
      <c r="R58" s="23" t="str">
        <f t="shared" si="8"/>
        <v>93.29%</v>
      </c>
      <c r="S58" s="44" t="s">
        <v>26</v>
      </c>
      <c r="T58" s="33"/>
      <c r="U58" s="11"/>
    </row>
    <row r="59" s="1" customFormat="1" customHeight="1" spans="2:2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 t="s">
        <v>86</v>
      </c>
      <c r="R59" s="8" t="str">
        <f>TEXT(P58/N58,"0.00%")</f>
        <v>68.22%</v>
      </c>
      <c r="S59" s="8"/>
      <c r="T59" s="8"/>
      <c r="U59" s="8"/>
    </row>
    <row r="60" s="1" customFormat="1" customHeight="1" spans="2:2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="1" customFormat="1" customHeight="1" spans="2:2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="1" customFormat="1" customHeight="1" spans="2:2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="1" customFormat="1" customHeight="1" spans="2:2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="1" customFormat="1" customHeight="1" spans="2:2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="1" customFormat="1" customHeight="1" spans="2:2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="1" customFormat="1" customHeight="1" spans="2:2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="1" customFormat="1" customHeight="1" spans="2:2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="1" customFormat="1" customHeight="1" spans="2:2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="1" customFormat="1" customHeight="1" spans="2:2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="1" customFormat="1" customHeight="1" spans="2:2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="1" customFormat="1" customHeight="1" spans="2:2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="1" customFormat="1" customHeight="1" spans="2:2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="1" customFormat="1" customHeight="1" spans="2:2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="1" customFormat="1" customHeight="1" spans="2:2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="1" customFormat="1" customHeight="1" spans="2:2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="1" customFormat="1" customHeight="1" spans="2:2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="1" customFormat="1" customHeight="1" spans="2:2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="1" customFormat="1" customHeight="1" spans="2:2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="1" customFormat="1" customHeight="1" spans="2:2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="1" customFormat="1" customHeight="1" spans="2:2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="1" customFormat="1" customHeight="1" spans="2:2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="1" customFormat="1" customHeight="1" spans="2:2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="1" customFormat="1" customHeight="1" spans="2:2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="1" customFormat="1" customHeight="1" spans="2:2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="1" customFormat="1" customHeight="1" spans="2:2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="1" customFormat="1" customHeight="1" spans="2:2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="1" customFormat="1" customHeight="1" spans="2:2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="1" customFormat="1" customHeight="1" spans="2:2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="1" customFormat="1" customHeight="1" spans="2:2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="1" customFormat="1" customHeight="1" spans="2:2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="1" customFormat="1" customHeight="1" spans="2:2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="1" customFormat="1" customHeight="1" spans="2:2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="1" customFormat="1" customHeight="1" spans="2:2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="1" customFormat="1" customHeight="1" spans="2:2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="1" customFormat="1" customHeight="1" spans="2:2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="1" customFormat="1" customHeight="1" spans="2:2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="1" customFormat="1" customHeight="1" spans="2:2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="1" customFormat="1" customHeight="1" spans="2:2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="1" customFormat="1" customHeight="1" spans="2:2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="1" customFormat="1" customHeight="1" spans="2:2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="1" customFormat="1" customHeight="1" spans="2:2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="1" customFormat="1" customHeight="1" spans="2:2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="1" customFormat="1" customHeight="1" spans="2:2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="1" customFormat="1" customHeight="1" spans="2:2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="1" customFormat="1" customHeight="1" spans="2:2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="1" customFormat="1" customHeight="1" spans="2:2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="1" customFormat="1" customHeight="1" spans="2:2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="1" customFormat="1" customHeight="1" spans="2:2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="1" customFormat="1" customHeight="1" spans="2:2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="1" customFormat="1" customHeight="1" spans="2:2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="1" customFormat="1" customHeight="1" spans="2:2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="1" customFormat="1" customHeight="1" spans="2:2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="1" customFormat="1" customHeight="1" spans="2:21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="1" customFormat="1" customHeight="1" spans="2:21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="1" customFormat="1" customHeight="1" spans="2:2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="1" customFormat="1" customHeight="1" spans="2:2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="1" customFormat="1" customHeight="1" spans="2:21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="1" customFormat="1" customHeight="1" spans="2:2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="1" customFormat="1" customHeight="1" spans="2:2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="1" customFormat="1" customHeight="1" spans="2:2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="1" customFormat="1" customHeight="1" spans="2:2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="1" customFormat="1" customHeight="1" spans="2:2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="1" customFormat="1" customHeight="1" spans="2:2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="1" customFormat="1" customHeight="1" spans="2:2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="1" customFormat="1" customHeight="1" spans="2:2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="1" customFormat="1" customHeight="1" spans="2:2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="1" customFormat="1" customHeight="1" spans="2:2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="1" customFormat="1" customHeight="1" spans="2:2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="1" customFormat="1" customHeight="1" spans="2:2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="1" customFormat="1" customHeight="1" spans="2:2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="1" customFormat="1" customHeight="1" spans="2:2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="1" customFormat="1" customHeight="1" spans="2:2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="1" customFormat="1" customHeight="1" spans="2:2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="1" customFormat="1" customHeight="1" spans="2:2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="1" customFormat="1" customHeight="1" spans="2:2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="1" customFormat="1" customHeight="1" spans="2:2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="1" customFormat="1" customHeight="1" spans="2:2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="1" customFormat="1" customHeight="1" spans="2:2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="1" customFormat="1" customHeight="1" spans="2:2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="1" customFormat="1" customHeight="1" spans="2:2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="1" customFormat="1" customHeight="1" spans="2:2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="1" customFormat="1" customHeight="1" spans="2:2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="1" customFormat="1" customHeight="1" spans="2:2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="1" customFormat="1" customHeight="1" spans="2:2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="1" customFormat="1" customHeight="1" spans="2:2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="1" customFormat="1" customHeight="1" spans="2:2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="1" customFormat="1" customHeight="1" spans="2:2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="1" customFormat="1" customHeight="1" spans="2:2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="1" customFormat="1" customHeight="1" spans="2:2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="1" customFormat="1" customHeight="1" spans="2:2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="1" customFormat="1" customHeight="1" spans="2:2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="1" customFormat="1" customHeight="1" spans="2:21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="1" customFormat="1" customHeight="1" spans="2:21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="1" customFormat="1" customHeight="1" spans="2:21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="1" customFormat="1" customHeight="1" spans="2:21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="1" customFormat="1" customHeight="1" spans="2:21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="1" customFormat="1" customHeight="1" spans="2:21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="1" customFormat="1" customHeight="1" spans="2:21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="1" customFormat="1" customHeight="1" spans="2:21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="1" customFormat="1" customHeight="1" spans="2:21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="1" customFormat="1" customHeight="1" spans="2:21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="1" customFormat="1" customHeight="1" spans="2:21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="1" customFormat="1" customHeight="1" spans="2:21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="1" customFormat="1" customHeight="1" spans="2:21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="1" customFormat="1" customHeight="1" spans="2:21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="1" customFormat="1" customHeight="1" spans="2:21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="1" customFormat="1" customHeight="1" spans="2:21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="1" customFormat="1" customHeight="1" spans="2:21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="1" customFormat="1" customHeight="1" spans="2:21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="1" customFormat="1" customHeight="1" spans="2:21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</sheetData>
  <sheetProtection formatCells="0" insertHyperlinks="0" autoFilter="0"/>
  <mergeCells count="58">
    <mergeCell ref="F1:G1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3:G23"/>
    <mergeCell ref="F24:G24"/>
    <mergeCell ref="F25:G25"/>
    <mergeCell ref="F26:G26"/>
    <mergeCell ref="F27:G27"/>
    <mergeCell ref="F28:G28"/>
    <mergeCell ref="D29:I29"/>
    <mergeCell ref="F30:G30"/>
    <mergeCell ref="F33:G33"/>
    <mergeCell ref="F34:G34"/>
    <mergeCell ref="F43:G43"/>
    <mergeCell ref="F44:G44"/>
    <mergeCell ref="F45:G45"/>
    <mergeCell ref="F46:G46"/>
    <mergeCell ref="F47:G47"/>
    <mergeCell ref="F50:G50"/>
    <mergeCell ref="F51:G51"/>
    <mergeCell ref="F52:G52"/>
    <mergeCell ref="D57:I57"/>
    <mergeCell ref="C58:I58"/>
    <mergeCell ref="B2:B58"/>
    <mergeCell ref="C2:C57"/>
    <mergeCell ref="D2:D28"/>
    <mergeCell ref="D30:D56"/>
    <mergeCell ref="E2:E11"/>
    <mergeCell ref="E12:E19"/>
    <mergeCell ref="E20:E23"/>
    <mergeCell ref="E25:E28"/>
    <mergeCell ref="E30:E34"/>
    <mergeCell ref="E35:E44"/>
    <mergeCell ref="E45:E49"/>
    <mergeCell ref="E50:E56"/>
    <mergeCell ref="F2:F3"/>
    <mergeCell ref="F18:F19"/>
    <mergeCell ref="F21:F22"/>
    <mergeCell ref="F31:F32"/>
    <mergeCell ref="F35:F36"/>
    <mergeCell ref="F37:F39"/>
    <mergeCell ref="F40:F42"/>
    <mergeCell ref="F48:F49"/>
    <mergeCell ref="F53:F56"/>
    <mergeCell ref="T2:T57"/>
    <mergeCell ref="U2:U5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U168"/>
  <sheetViews>
    <sheetView tabSelected="1" topLeftCell="A42" workbookViewId="0">
      <selection activeCell="A2" sqref="$A2:$XFD56"/>
    </sheetView>
  </sheetViews>
  <sheetFormatPr defaultColWidth="9" defaultRowHeight="24.95" customHeight="1"/>
  <cols>
    <col min="1" max="1" width="1.125" style="1" customWidth="1"/>
    <col min="2" max="2" width="9.875" style="1" customWidth="1"/>
    <col min="3" max="3" width="18" style="1" customWidth="1"/>
    <col min="4" max="6" width="13.625" style="1" customWidth="1"/>
    <col min="7" max="7" width="17.875" style="1" customWidth="1"/>
    <col min="8" max="8" width="6" style="1" customWidth="1"/>
    <col min="9" max="9" width="10" style="1" customWidth="1"/>
    <col min="10" max="10" width="6.25" style="1" customWidth="1"/>
    <col min="11" max="13" width="17.875" style="1" hidden="1" customWidth="1"/>
    <col min="14" max="14" width="9.875" style="1" customWidth="1"/>
    <col min="15" max="18" width="8.875" style="1" customWidth="1"/>
    <col min="19" max="19" width="24.375" style="1" customWidth="1"/>
    <col min="20" max="20" width="16.625" style="1" customWidth="1"/>
    <col min="21" max="21" width="23.125" style="1" customWidth="1"/>
    <col min="22" max="16383" width="9" style="1"/>
  </cols>
  <sheetData>
    <row r="1" s="1" customFormat="1" customHeight="1" spans="2:21">
      <c r="B1" s="2" t="s">
        <v>0</v>
      </c>
      <c r="C1" s="2" t="s">
        <v>1</v>
      </c>
      <c r="D1" s="2" t="s">
        <v>2</v>
      </c>
      <c r="E1" s="2"/>
      <c r="F1" s="2" t="s">
        <v>3</v>
      </c>
      <c r="G1" s="2"/>
      <c r="H1" s="2" t="s">
        <v>4</v>
      </c>
      <c r="I1" s="2" t="s">
        <v>5</v>
      </c>
      <c r="J1" s="2" t="s">
        <v>6</v>
      </c>
      <c r="K1" s="2"/>
      <c r="L1" s="2"/>
      <c r="M1" s="2"/>
      <c r="N1" s="2" t="s">
        <v>7</v>
      </c>
      <c r="O1" s="2" t="s">
        <v>8</v>
      </c>
      <c r="P1" s="12" t="s">
        <v>9</v>
      </c>
      <c r="Q1" s="12" t="s">
        <v>10</v>
      </c>
      <c r="R1" s="12" t="s">
        <v>11</v>
      </c>
      <c r="S1" s="12" t="s">
        <v>12</v>
      </c>
      <c r="T1" s="12" t="s">
        <v>13</v>
      </c>
      <c r="U1" s="2" t="s">
        <v>14</v>
      </c>
    </row>
    <row r="2" s="1" customFormat="1" ht="24" customHeight="1" spans="2:21">
      <c r="B2" s="3" t="s">
        <v>15</v>
      </c>
      <c r="C2" s="4" t="s">
        <v>87</v>
      </c>
      <c r="D2" s="4" t="s">
        <v>88</v>
      </c>
      <c r="E2" s="4" t="s">
        <v>18</v>
      </c>
      <c r="F2" s="4" t="s">
        <v>27</v>
      </c>
      <c r="G2" s="4"/>
      <c r="H2" s="4" t="s">
        <v>28</v>
      </c>
      <c r="I2" s="4"/>
      <c r="J2" s="4">
        <v>106</v>
      </c>
      <c r="K2" s="4"/>
      <c r="L2" s="4"/>
      <c r="M2" s="4"/>
      <c r="N2" s="4">
        <v>45</v>
      </c>
      <c r="O2" s="13">
        <f t="shared" ref="O2:O32" si="0">J2-N2</f>
        <v>61</v>
      </c>
      <c r="P2" s="14">
        <v>40</v>
      </c>
      <c r="Q2" s="14">
        <f t="shared" ref="Q2:Q32" si="1">N2-P2</f>
        <v>5</v>
      </c>
      <c r="R2" s="17" t="str">
        <f t="shared" ref="R2:R56" si="2">TEXT(N2/J2,"0.00%")</f>
        <v>42.45%</v>
      </c>
      <c r="S2" s="18" t="s">
        <v>22</v>
      </c>
      <c r="T2" s="19" t="s">
        <v>89</v>
      </c>
      <c r="U2" s="24"/>
    </row>
    <row r="3" s="1" customFormat="1" customHeight="1" spans="2:21">
      <c r="B3" s="3"/>
      <c r="C3" s="4"/>
      <c r="D3" s="4"/>
      <c r="E3" s="4"/>
      <c r="F3" s="4" t="s">
        <v>29</v>
      </c>
      <c r="G3" s="4"/>
      <c r="H3" s="4" t="s">
        <v>28</v>
      </c>
      <c r="I3" s="4" t="s">
        <v>26</v>
      </c>
      <c r="J3" s="4">
        <v>63</v>
      </c>
      <c r="K3" s="4"/>
      <c r="L3" s="4"/>
      <c r="M3" s="4"/>
      <c r="N3" s="4">
        <v>13</v>
      </c>
      <c r="O3" s="13">
        <f t="shared" si="0"/>
        <v>50</v>
      </c>
      <c r="P3" s="14">
        <v>0</v>
      </c>
      <c r="Q3" s="14">
        <f t="shared" si="1"/>
        <v>13</v>
      </c>
      <c r="R3" s="17" t="str">
        <f t="shared" si="2"/>
        <v>20.63%</v>
      </c>
      <c r="S3" s="18" t="s">
        <v>36</v>
      </c>
      <c r="T3" s="3"/>
      <c r="U3" s="25"/>
    </row>
    <row r="4" s="1" customFormat="1" customHeight="1" spans="2:21">
      <c r="B4" s="3"/>
      <c r="C4" s="4"/>
      <c r="D4" s="4"/>
      <c r="E4" s="4"/>
      <c r="F4" s="4" t="s">
        <v>31</v>
      </c>
      <c r="G4" s="4"/>
      <c r="H4" s="4" t="s">
        <v>28</v>
      </c>
      <c r="I4" s="4" t="s">
        <v>26</v>
      </c>
      <c r="J4" s="4">
        <v>55</v>
      </c>
      <c r="K4" s="4"/>
      <c r="L4" s="4"/>
      <c r="M4" s="4"/>
      <c r="N4" s="4">
        <v>0</v>
      </c>
      <c r="O4" s="13">
        <f t="shared" si="0"/>
        <v>55</v>
      </c>
      <c r="P4" s="14">
        <v>0</v>
      </c>
      <c r="Q4" s="14">
        <f t="shared" si="1"/>
        <v>0</v>
      </c>
      <c r="R4" s="17" t="str">
        <f t="shared" si="2"/>
        <v>0.00%</v>
      </c>
      <c r="S4" s="18" t="s">
        <v>22</v>
      </c>
      <c r="T4" s="3"/>
      <c r="U4" s="25"/>
    </row>
    <row r="5" s="1" customFormat="1" customHeight="1" spans="2:21">
      <c r="B5" s="3"/>
      <c r="C5" s="4"/>
      <c r="D5" s="4"/>
      <c r="E5" s="4"/>
      <c r="F5" s="4" t="s">
        <v>32</v>
      </c>
      <c r="G5" s="4"/>
      <c r="H5" s="4" t="s">
        <v>28</v>
      </c>
      <c r="I5" s="4" t="s">
        <v>26</v>
      </c>
      <c r="J5" s="4">
        <v>5</v>
      </c>
      <c r="K5" s="4"/>
      <c r="L5" s="4"/>
      <c r="M5" s="4"/>
      <c r="N5" s="4">
        <v>0</v>
      </c>
      <c r="O5" s="13">
        <f t="shared" si="0"/>
        <v>5</v>
      </c>
      <c r="P5" s="14">
        <v>0</v>
      </c>
      <c r="Q5" s="14">
        <f t="shared" si="1"/>
        <v>0</v>
      </c>
      <c r="R5" s="17" t="str">
        <f t="shared" si="2"/>
        <v>0.00%</v>
      </c>
      <c r="S5" s="18" t="s">
        <v>22</v>
      </c>
      <c r="T5" s="3"/>
      <c r="U5" s="25"/>
    </row>
    <row r="6" s="1" customFormat="1" customHeight="1" spans="2:21">
      <c r="B6" s="3"/>
      <c r="C6" s="4"/>
      <c r="D6" s="4"/>
      <c r="E6" s="4"/>
      <c r="F6" s="4" t="s">
        <v>33</v>
      </c>
      <c r="G6" s="4"/>
      <c r="H6" s="4" t="s">
        <v>21</v>
      </c>
      <c r="I6" s="4" t="s">
        <v>26</v>
      </c>
      <c r="J6" s="4">
        <v>15</v>
      </c>
      <c r="K6" s="4"/>
      <c r="L6" s="4"/>
      <c r="M6" s="4"/>
      <c r="N6" s="4">
        <v>0</v>
      </c>
      <c r="O6" s="13">
        <f t="shared" si="0"/>
        <v>15</v>
      </c>
      <c r="P6" s="14">
        <v>0</v>
      </c>
      <c r="Q6" s="14">
        <f t="shared" si="1"/>
        <v>0</v>
      </c>
      <c r="R6" s="17" t="str">
        <f t="shared" si="2"/>
        <v>0.00%</v>
      </c>
      <c r="S6" s="18" t="s">
        <v>22</v>
      </c>
      <c r="T6" s="3"/>
      <c r="U6" s="25"/>
    </row>
    <row r="7" s="1" customFormat="1" customHeight="1" spans="2:21">
      <c r="B7" s="3"/>
      <c r="C7" s="4"/>
      <c r="D7" s="4"/>
      <c r="E7" s="4"/>
      <c r="F7" s="4" t="s">
        <v>34</v>
      </c>
      <c r="G7" s="4"/>
      <c r="H7" s="4" t="s">
        <v>21</v>
      </c>
      <c r="I7" s="4"/>
      <c r="J7" s="4">
        <v>11</v>
      </c>
      <c r="K7" s="4"/>
      <c r="L7" s="4"/>
      <c r="M7" s="4"/>
      <c r="N7" s="4">
        <v>0</v>
      </c>
      <c r="O7" s="13">
        <f t="shared" si="0"/>
        <v>11</v>
      </c>
      <c r="P7" s="14">
        <v>0</v>
      </c>
      <c r="Q7" s="14">
        <f t="shared" si="1"/>
        <v>0</v>
      </c>
      <c r="R7" s="17" t="str">
        <f t="shared" si="2"/>
        <v>0.00%</v>
      </c>
      <c r="S7" s="18" t="s">
        <v>22</v>
      </c>
      <c r="T7" s="3"/>
      <c r="U7" s="25"/>
    </row>
    <row r="8" s="1" customFormat="1" ht="52" customHeight="1" spans="2:21">
      <c r="B8" s="3"/>
      <c r="C8" s="4"/>
      <c r="D8" s="4"/>
      <c r="E8" s="4"/>
      <c r="F8" s="9" t="s">
        <v>35</v>
      </c>
      <c r="G8" s="9"/>
      <c r="H8" s="9" t="s">
        <v>28</v>
      </c>
      <c r="I8" s="9"/>
      <c r="J8" s="9">
        <v>73</v>
      </c>
      <c r="K8" s="9"/>
      <c r="L8" s="9"/>
      <c r="M8" s="9"/>
      <c r="N8" s="9">
        <v>19</v>
      </c>
      <c r="O8" s="15">
        <v>73</v>
      </c>
      <c r="P8" s="16">
        <v>1</v>
      </c>
      <c r="Q8" s="16">
        <f t="shared" si="1"/>
        <v>18</v>
      </c>
      <c r="R8" s="20" t="str">
        <f t="shared" si="2"/>
        <v>26.03%</v>
      </c>
      <c r="S8" s="21" t="s">
        <v>90</v>
      </c>
      <c r="T8" s="3"/>
      <c r="U8" s="25"/>
    </row>
    <row r="9" s="1" customFormat="1" customHeight="1" spans="2:21">
      <c r="B9" s="3"/>
      <c r="C9" s="4"/>
      <c r="D9" s="4"/>
      <c r="E9" s="4"/>
      <c r="F9" s="4" t="s">
        <v>37</v>
      </c>
      <c r="G9" s="4"/>
      <c r="H9" s="4" t="s">
        <v>38</v>
      </c>
      <c r="I9" s="4"/>
      <c r="J9" s="4">
        <v>4</v>
      </c>
      <c r="K9" s="4"/>
      <c r="L9" s="4"/>
      <c r="M9" s="4"/>
      <c r="N9" s="4">
        <v>0</v>
      </c>
      <c r="O9" s="13">
        <f t="shared" si="0"/>
        <v>4</v>
      </c>
      <c r="P9" s="14">
        <v>0</v>
      </c>
      <c r="Q9" s="14">
        <f t="shared" si="1"/>
        <v>0</v>
      </c>
      <c r="R9" s="17" t="str">
        <f t="shared" si="2"/>
        <v>0.00%</v>
      </c>
      <c r="S9" s="18" t="s">
        <v>22</v>
      </c>
      <c r="T9" s="3"/>
      <c r="U9" s="25"/>
    </row>
    <row r="10" s="1" customFormat="1" customHeight="1" spans="2:21">
      <c r="B10" s="3"/>
      <c r="C10" s="4"/>
      <c r="D10" s="4"/>
      <c r="E10" s="4" t="s">
        <v>39</v>
      </c>
      <c r="F10" s="4" t="s">
        <v>31</v>
      </c>
      <c r="G10" s="4"/>
      <c r="H10" s="4" t="s">
        <v>28</v>
      </c>
      <c r="I10" s="4"/>
      <c r="J10" s="4">
        <v>20</v>
      </c>
      <c r="K10" s="4"/>
      <c r="L10" s="4"/>
      <c r="M10" s="4"/>
      <c r="N10" s="4">
        <v>0</v>
      </c>
      <c r="O10" s="13">
        <f t="shared" si="0"/>
        <v>20</v>
      </c>
      <c r="P10" s="14">
        <v>0</v>
      </c>
      <c r="Q10" s="14">
        <f t="shared" si="1"/>
        <v>0</v>
      </c>
      <c r="R10" s="17" t="str">
        <f t="shared" si="2"/>
        <v>0.00%</v>
      </c>
      <c r="S10" s="18" t="s">
        <v>91</v>
      </c>
      <c r="T10" s="3"/>
      <c r="U10" s="25"/>
    </row>
    <row r="11" s="1" customFormat="1" customHeight="1" spans="2:21">
      <c r="B11" s="3"/>
      <c r="C11" s="4"/>
      <c r="D11" s="4"/>
      <c r="E11" s="4"/>
      <c r="F11" s="4" t="s">
        <v>41</v>
      </c>
      <c r="G11" s="4"/>
      <c r="H11" s="4" t="s">
        <v>21</v>
      </c>
      <c r="I11" s="4"/>
      <c r="J11" s="4">
        <v>6</v>
      </c>
      <c r="K11" s="4"/>
      <c r="L11" s="4"/>
      <c r="M11" s="4"/>
      <c r="N11" s="4">
        <v>0</v>
      </c>
      <c r="O11" s="13">
        <f t="shared" si="0"/>
        <v>6</v>
      </c>
      <c r="P11" s="14">
        <v>0</v>
      </c>
      <c r="Q11" s="14">
        <f t="shared" si="1"/>
        <v>0</v>
      </c>
      <c r="R11" s="17" t="str">
        <f t="shared" si="2"/>
        <v>0.00%</v>
      </c>
      <c r="S11" s="18" t="s">
        <v>92</v>
      </c>
      <c r="T11" s="3"/>
      <c r="U11" s="25"/>
    </row>
    <row r="12" s="1" customFormat="1" customHeight="1" spans="2:21">
      <c r="B12" s="3"/>
      <c r="C12" s="4"/>
      <c r="D12" s="4"/>
      <c r="E12" s="4"/>
      <c r="F12" s="4" t="s">
        <v>42</v>
      </c>
      <c r="G12" s="4"/>
      <c r="H12" s="4" t="s">
        <v>21</v>
      </c>
      <c r="I12" s="4"/>
      <c r="J12" s="4">
        <v>6</v>
      </c>
      <c r="K12" s="4"/>
      <c r="L12" s="4"/>
      <c r="M12" s="4"/>
      <c r="N12" s="4">
        <v>0</v>
      </c>
      <c r="O12" s="13">
        <f t="shared" si="0"/>
        <v>6</v>
      </c>
      <c r="P12" s="14">
        <v>0</v>
      </c>
      <c r="Q12" s="14">
        <f t="shared" si="1"/>
        <v>0</v>
      </c>
      <c r="R12" s="17" t="str">
        <f t="shared" si="2"/>
        <v>0.00%</v>
      </c>
      <c r="S12" s="18" t="s">
        <v>92</v>
      </c>
      <c r="T12" s="3"/>
      <c r="U12" s="25"/>
    </row>
    <row r="13" s="1" customFormat="1" customHeight="1" spans="2:21">
      <c r="B13" s="3"/>
      <c r="C13" s="4"/>
      <c r="D13" s="4"/>
      <c r="E13" s="4"/>
      <c r="F13" s="4" t="s">
        <v>33</v>
      </c>
      <c r="G13" s="4"/>
      <c r="H13" s="4" t="s">
        <v>28</v>
      </c>
      <c r="I13" s="4"/>
      <c r="J13" s="4">
        <v>12</v>
      </c>
      <c r="K13" s="4"/>
      <c r="L13" s="4"/>
      <c r="M13" s="4"/>
      <c r="N13" s="4">
        <v>0</v>
      </c>
      <c r="O13" s="13">
        <f t="shared" si="0"/>
        <v>12</v>
      </c>
      <c r="P13" s="14">
        <v>0</v>
      </c>
      <c r="Q13" s="14">
        <f t="shared" si="1"/>
        <v>0</v>
      </c>
      <c r="R13" s="17" t="str">
        <f t="shared" si="2"/>
        <v>0.00%</v>
      </c>
      <c r="S13" s="18" t="s">
        <v>22</v>
      </c>
      <c r="T13" s="3"/>
      <c r="U13" s="25"/>
    </row>
    <row r="14" s="1" customFormat="1" customHeight="1" spans="2:21">
      <c r="B14" s="3"/>
      <c r="C14" s="4"/>
      <c r="D14" s="4"/>
      <c r="E14" s="4"/>
      <c r="F14" s="4" t="s">
        <v>43</v>
      </c>
      <c r="G14" s="4"/>
      <c r="H14" s="4" t="s">
        <v>21</v>
      </c>
      <c r="I14" s="4"/>
      <c r="J14" s="4">
        <v>4</v>
      </c>
      <c r="K14" s="4"/>
      <c r="L14" s="4"/>
      <c r="M14" s="4"/>
      <c r="N14" s="4">
        <v>0</v>
      </c>
      <c r="O14" s="13">
        <f t="shared" si="0"/>
        <v>4</v>
      </c>
      <c r="P14" s="14">
        <v>0</v>
      </c>
      <c r="Q14" s="14">
        <f t="shared" si="1"/>
        <v>0</v>
      </c>
      <c r="R14" s="17" t="str">
        <f t="shared" si="2"/>
        <v>0.00%</v>
      </c>
      <c r="S14" s="18" t="s">
        <v>22</v>
      </c>
      <c r="T14" s="3"/>
      <c r="U14" s="25"/>
    </row>
    <row r="15" s="1" customFormat="1" customHeight="1" spans="2:21">
      <c r="B15" s="3"/>
      <c r="C15" s="4"/>
      <c r="D15" s="4"/>
      <c r="E15" s="4"/>
      <c r="F15" s="4" t="s">
        <v>44</v>
      </c>
      <c r="G15" s="4"/>
      <c r="H15" s="4" t="s">
        <v>38</v>
      </c>
      <c r="I15" s="4"/>
      <c r="J15" s="4">
        <v>6</v>
      </c>
      <c r="K15" s="4"/>
      <c r="L15" s="4"/>
      <c r="M15" s="4"/>
      <c r="N15" s="4">
        <v>0</v>
      </c>
      <c r="O15" s="13">
        <f t="shared" si="0"/>
        <v>6</v>
      </c>
      <c r="P15" s="14">
        <v>0</v>
      </c>
      <c r="Q15" s="14">
        <f t="shared" si="1"/>
        <v>0</v>
      </c>
      <c r="R15" s="17" t="str">
        <f t="shared" si="2"/>
        <v>0.00%</v>
      </c>
      <c r="S15" s="18" t="s">
        <v>22</v>
      </c>
      <c r="T15" s="3"/>
      <c r="U15" s="25"/>
    </row>
    <row r="16" s="1" customFormat="1" customHeight="1" spans="2:21">
      <c r="B16" s="3"/>
      <c r="C16" s="4"/>
      <c r="D16" s="4"/>
      <c r="E16" s="4"/>
      <c r="F16" s="4" t="s">
        <v>45</v>
      </c>
      <c r="G16" s="9" t="s">
        <v>46</v>
      </c>
      <c r="H16" s="9" t="s">
        <v>38</v>
      </c>
      <c r="I16" s="9"/>
      <c r="J16" s="9">
        <v>8</v>
      </c>
      <c r="K16" s="9"/>
      <c r="L16" s="9"/>
      <c r="M16" s="9"/>
      <c r="N16" s="9">
        <v>8</v>
      </c>
      <c r="O16" s="15">
        <f t="shared" si="0"/>
        <v>0</v>
      </c>
      <c r="P16" s="16">
        <v>8</v>
      </c>
      <c r="Q16" s="16">
        <f t="shared" si="1"/>
        <v>0</v>
      </c>
      <c r="R16" s="20" t="str">
        <f t="shared" si="2"/>
        <v>100.00%</v>
      </c>
      <c r="S16" s="22" t="s">
        <v>30</v>
      </c>
      <c r="T16" s="3"/>
      <c r="U16" s="25"/>
    </row>
    <row r="17" s="1" customFormat="1" customHeight="1" spans="2:21">
      <c r="B17" s="3"/>
      <c r="C17" s="4"/>
      <c r="D17" s="4"/>
      <c r="E17" s="4"/>
      <c r="F17" s="4"/>
      <c r="G17" s="4" t="s">
        <v>47</v>
      </c>
      <c r="H17" s="4" t="s">
        <v>38</v>
      </c>
      <c r="I17" s="4"/>
      <c r="J17" s="4">
        <v>9</v>
      </c>
      <c r="K17" s="4"/>
      <c r="L17" s="4"/>
      <c r="M17" s="4"/>
      <c r="N17" s="4">
        <v>0</v>
      </c>
      <c r="O17" s="13">
        <f t="shared" si="0"/>
        <v>9</v>
      </c>
      <c r="P17" s="14">
        <v>0</v>
      </c>
      <c r="Q17" s="14">
        <f t="shared" si="1"/>
        <v>0</v>
      </c>
      <c r="R17" s="17" t="str">
        <f t="shared" si="2"/>
        <v>0.00%</v>
      </c>
      <c r="S17" s="18" t="s">
        <v>92</v>
      </c>
      <c r="T17" s="3"/>
      <c r="U17" s="25"/>
    </row>
    <row r="18" s="1" customFormat="1" customHeight="1" spans="2:21">
      <c r="B18" s="3"/>
      <c r="C18" s="4"/>
      <c r="D18" s="4"/>
      <c r="E18" s="4" t="s">
        <v>48</v>
      </c>
      <c r="F18" s="4"/>
      <c r="G18" s="4" t="s">
        <v>49</v>
      </c>
      <c r="H18" s="4" t="s">
        <v>38</v>
      </c>
      <c r="I18" s="4"/>
      <c r="J18" s="4">
        <v>6</v>
      </c>
      <c r="K18" s="4"/>
      <c r="L18" s="4"/>
      <c r="M18" s="4"/>
      <c r="N18" s="4">
        <v>0</v>
      </c>
      <c r="O18" s="13">
        <f t="shared" si="0"/>
        <v>6</v>
      </c>
      <c r="P18" s="14">
        <v>0</v>
      </c>
      <c r="Q18" s="14">
        <f t="shared" si="1"/>
        <v>0</v>
      </c>
      <c r="R18" s="17" t="str">
        <f t="shared" si="2"/>
        <v>0.00%</v>
      </c>
      <c r="S18" s="18" t="s">
        <v>22</v>
      </c>
      <c r="T18" s="3"/>
      <c r="U18" s="25"/>
    </row>
    <row r="19" s="1" customFormat="1" customHeight="1" spans="2:21">
      <c r="B19" s="3"/>
      <c r="C19" s="4"/>
      <c r="D19" s="4"/>
      <c r="E19" s="4"/>
      <c r="F19" s="4" t="s">
        <v>50</v>
      </c>
      <c r="G19" s="4" t="s">
        <v>50</v>
      </c>
      <c r="H19" s="4" t="s">
        <v>21</v>
      </c>
      <c r="I19" s="4"/>
      <c r="J19" s="4">
        <v>20</v>
      </c>
      <c r="K19" s="4"/>
      <c r="L19" s="4"/>
      <c r="M19" s="4"/>
      <c r="N19" s="4">
        <v>0</v>
      </c>
      <c r="O19" s="13">
        <f t="shared" si="0"/>
        <v>20</v>
      </c>
      <c r="P19" s="14">
        <v>0</v>
      </c>
      <c r="Q19" s="14">
        <f t="shared" si="1"/>
        <v>0</v>
      </c>
      <c r="R19" s="17" t="str">
        <f t="shared" si="2"/>
        <v>0.00%</v>
      </c>
      <c r="S19" s="18" t="s">
        <v>40</v>
      </c>
      <c r="T19" s="3"/>
      <c r="U19" s="25"/>
    </row>
    <row r="20" s="1" customFormat="1" customHeight="1" spans="2:21">
      <c r="B20" s="3"/>
      <c r="C20" s="4"/>
      <c r="D20" s="4"/>
      <c r="E20" s="4"/>
      <c r="F20" s="4"/>
      <c r="G20" s="4" t="s">
        <v>51</v>
      </c>
      <c r="H20" s="4" t="s">
        <v>28</v>
      </c>
      <c r="I20" s="4"/>
      <c r="J20" s="4">
        <v>5</v>
      </c>
      <c r="K20" s="4"/>
      <c r="L20" s="4"/>
      <c r="M20" s="4"/>
      <c r="N20" s="4">
        <v>0</v>
      </c>
      <c r="O20" s="13">
        <f t="shared" si="0"/>
        <v>5</v>
      </c>
      <c r="P20" s="14">
        <v>0</v>
      </c>
      <c r="Q20" s="14">
        <f t="shared" si="1"/>
        <v>0</v>
      </c>
      <c r="R20" s="17" t="str">
        <f t="shared" si="2"/>
        <v>0.00%</v>
      </c>
      <c r="S20" s="18" t="s">
        <v>22</v>
      </c>
      <c r="T20" s="3"/>
      <c r="U20" s="25"/>
    </row>
    <row r="21" s="1" customFormat="1" customHeight="1" spans="2:21">
      <c r="B21" s="3"/>
      <c r="C21" s="4"/>
      <c r="D21" s="4"/>
      <c r="E21" s="4"/>
      <c r="F21" s="4" t="s">
        <v>52</v>
      </c>
      <c r="G21" s="4"/>
      <c r="H21" s="4" t="s">
        <v>38</v>
      </c>
      <c r="I21" s="4"/>
      <c r="J21" s="4">
        <v>5</v>
      </c>
      <c r="K21" s="4"/>
      <c r="L21" s="4"/>
      <c r="M21" s="4"/>
      <c r="N21" s="4">
        <v>0</v>
      </c>
      <c r="O21" s="13">
        <f t="shared" si="0"/>
        <v>5</v>
      </c>
      <c r="P21" s="14">
        <v>0</v>
      </c>
      <c r="Q21" s="14">
        <f t="shared" si="1"/>
        <v>0</v>
      </c>
      <c r="R21" s="17" t="str">
        <f t="shared" si="2"/>
        <v>0.00%</v>
      </c>
      <c r="S21" s="18" t="s">
        <v>22</v>
      </c>
      <c r="T21" s="3"/>
      <c r="U21" s="25"/>
    </row>
    <row r="22" s="1" customFormat="1" customHeight="1" spans="2:21">
      <c r="B22" s="3"/>
      <c r="C22" s="4"/>
      <c r="D22" s="4"/>
      <c r="E22" s="4" t="s">
        <v>53</v>
      </c>
      <c r="F22" s="4" t="s">
        <v>53</v>
      </c>
      <c r="G22" s="4"/>
      <c r="H22" s="4" t="s">
        <v>38</v>
      </c>
      <c r="I22" s="4"/>
      <c r="J22" s="4">
        <v>11</v>
      </c>
      <c r="K22" s="4"/>
      <c r="L22" s="4"/>
      <c r="M22" s="4"/>
      <c r="N22" s="4">
        <v>0</v>
      </c>
      <c r="O22" s="13">
        <f t="shared" si="0"/>
        <v>11</v>
      </c>
      <c r="P22" s="14">
        <v>0</v>
      </c>
      <c r="Q22" s="14">
        <f t="shared" si="1"/>
        <v>0</v>
      </c>
      <c r="R22" s="17" t="str">
        <f t="shared" si="2"/>
        <v>0.00%</v>
      </c>
      <c r="S22" s="18" t="s">
        <v>22</v>
      </c>
      <c r="T22" s="3"/>
      <c r="U22" s="25"/>
    </row>
    <row r="23" s="1" customFormat="1" customHeight="1" spans="2:21">
      <c r="B23" s="3"/>
      <c r="C23" s="4"/>
      <c r="D23" s="4"/>
      <c r="E23" s="4" t="s">
        <v>54</v>
      </c>
      <c r="F23" s="4" t="s">
        <v>55</v>
      </c>
      <c r="G23" s="4"/>
      <c r="H23" s="4" t="s">
        <v>38</v>
      </c>
      <c r="I23" s="4"/>
      <c r="J23" s="4">
        <v>4</v>
      </c>
      <c r="K23" s="4"/>
      <c r="L23" s="4"/>
      <c r="M23" s="4"/>
      <c r="N23" s="4">
        <v>0</v>
      </c>
      <c r="O23" s="13">
        <f t="shared" si="0"/>
        <v>4</v>
      </c>
      <c r="P23" s="14">
        <v>0</v>
      </c>
      <c r="Q23" s="14">
        <f t="shared" si="1"/>
        <v>0</v>
      </c>
      <c r="R23" s="17" t="str">
        <f t="shared" si="2"/>
        <v>0.00%</v>
      </c>
      <c r="S23" s="18" t="s">
        <v>22</v>
      </c>
      <c r="T23" s="3"/>
      <c r="U23" s="25"/>
    </row>
    <row r="24" s="1" customFormat="1" customHeight="1" spans="2:21">
      <c r="B24" s="3"/>
      <c r="C24" s="4"/>
      <c r="D24" s="4"/>
      <c r="E24" s="4"/>
      <c r="F24" s="4" t="s">
        <v>56</v>
      </c>
      <c r="G24" s="4"/>
      <c r="H24" s="4" t="s">
        <v>21</v>
      </c>
      <c r="I24" s="4"/>
      <c r="J24" s="4">
        <v>8</v>
      </c>
      <c r="K24" s="4"/>
      <c r="L24" s="4"/>
      <c r="M24" s="4"/>
      <c r="N24" s="4">
        <v>0</v>
      </c>
      <c r="O24" s="13">
        <f t="shared" si="0"/>
        <v>8</v>
      </c>
      <c r="P24" s="14">
        <v>0</v>
      </c>
      <c r="Q24" s="14">
        <f t="shared" si="1"/>
        <v>0</v>
      </c>
      <c r="R24" s="17" t="str">
        <f t="shared" si="2"/>
        <v>0.00%</v>
      </c>
      <c r="S24" s="18" t="s">
        <v>22</v>
      </c>
      <c r="T24" s="3"/>
      <c r="U24" s="25"/>
    </row>
    <row r="25" s="1" customFormat="1" customHeight="1" spans="2:21">
      <c r="B25" s="3"/>
      <c r="C25" s="4"/>
      <c r="D25" s="4"/>
      <c r="E25" s="4"/>
      <c r="F25" s="4" t="s">
        <v>57</v>
      </c>
      <c r="G25" s="4"/>
      <c r="H25" s="4" t="s">
        <v>38</v>
      </c>
      <c r="I25" s="4"/>
      <c r="J25" s="4">
        <v>5</v>
      </c>
      <c r="K25" s="4"/>
      <c r="L25" s="4"/>
      <c r="M25" s="4"/>
      <c r="N25" s="4">
        <v>0</v>
      </c>
      <c r="O25" s="13">
        <f t="shared" si="0"/>
        <v>5</v>
      </c>
      <c r="P25" s="14">
        <v>0</v>
      </c>
      <c r="Q25" s="14">
        <f t="shared" si="1"/>
        <v>0</v>
      </c>
      <c r="R25" s="17" t="str">
        <f t="shared" si="2"/>
        <v>0.00%</v>
      </c>
      <c r="S25" s="18" t="s">
        <v>22</v>
      </c>
      <c r="T25" s="3"/>
      <c r="U25" s="25"/>
    </row>
    <row r="26" s="1" customFormat="1" customHeight="1" spans="2:21">
      <c r="B26" s="3"/>
      <c r="C26" s="4"/>
      <c r="D26" s="4"/>
      <c r="E26" s="4"/>
      <c r="F26" s="4" t="s">
        <v>58</v>
      </c>
      <c r="G26" s="4"/>
      <c r="H26" s="4" t="s">
        <v>21</v>
      </c>
      <c r="I26" s="4"/>
      <c r="J26" s="4">
        <v>2</v>
      </c>
      <c r="K26" s="4"/>
      <c r="L26" s="4"/>
      <c r="M26" s="4"/>
      <c r="N26" s="4">
        <v>0</v>
      </c>
      <c r="O26" s="13">
        <f t="shared" si="0"/>
        <v>2</v>
      </c>
      <c r="P26" s="14">
        <v>0</v>
      </c>
      <c r="Q26" s="14">
        <f t="shared" si="1"/>
        <v>0</v>
      </c>
      <c r="R26" s="17" t="str">
        <f t="shared" si="2"/>
        <v>0.00%</v>
      </c>
      <c r="S26" s="18" t="s">
        <v>22</v>
      </c>
      <c r="T26" s="3"/>
      <c r="U26" s="25"/>
    </row>
    <row r="27" s="1" customFormat="1" customHeight="1" spans="2:21">
      <c r="B27" s="3"/>
      <c r="C27" s="4"/>
      <c r="D27" s="4" t="s">
        <v>59</v>
      </c>
      <c r="E27" s="4"/>
      <c r="F27" s="4"/>
      <c r="G27" s="4"/>
      <c r="H27" s="4"/>
      <c r="I27" s="4"/>
      <c r="J27" s="4">
        <f>SUM(J2:J26)</f>
        <v>469</v>
      </c>
      <c r="K27" s="4"/>
      <c r="L27" s="4"/>
      <c r="M27" s="4"/>
      <c r="N27" s="4">
        <f>SUM(N2:N26)</f>
        <v>85</v>
      </c>
      <c r="O27" s="13">
        <f t="shared" si="0"/>
        <v>384</v>
      </c>
      <c r="P27" s="14">
        <f>SUM(P2:P26)</f>
        <v>49</v>
      </c>
      <c r="Q27" s="14">
        <f t="shared" si="1"/>
        <v>36</v>
      </c>
      <c r="R27" s="17" t="str">
        <f t="shared" si="2"/>
        <v>18.12%</v>
      </c>
      <c r="S27" s="18"/>
      <c r="T27" s="3"/>
      <c r="U27" s="25"/>
    </row>
    <row r="28" s="1" customFormat="1" customHeight="1" spans="2:21">
      <c r="B28" s="3"/>
      <c r="C28" s="4"/>
      <c r="D28" s="4" t="s">
        <v>60</v>
      </c>
      <c r="E28" s="4" t="s">
        <v>61</v>
      </c>
      <c r="F28" s="4" t="s">
        <v>62</v>
      </c>
      <c r="G28" s="4"/>
      <c r="H28" s="4" t="s">
        <v>28</v>
      </c>
      <c r="I28" s="4" t="s">
        <v>26</v>
      </c>
      <c r="J28" s="4">
        <v>3</v>
      </c>
      <c r="K28" s="4"/>
      <c r="L28" s="4"/>
      <c r="M28" s="4"/>
      <c r="N28" s="4">
        <v>0</v>
      </c>
      <c r="O28" s="13">
        <f t="shared" si="0"/>
        <v>3</v>
      </c>
      <c r="P28" s="14">
        <v>0</v>
      </c>
      <c r="Q28" s="14">
        <f t="shared" si="1"/>
        <v>0</v>
      </c>
      <c r="R28" s="17" t="str">
        <f t="shared" si="2"/>
        <v>0.00%</v>
      </c>
      <c r="S28" s="18" t="s">
        <v>22</v>
      </c>
      <c r="T28" s="3"/>
      <c r="U28" s="25"/>
    </row>
    <row r="29" s="1" customFormat="1" customHeight="1" spans="2:21">
      <c r="B29" s="3"/>
      <c r="C29" s="4"/>
      <c r="D29" s="4"/>
      <c r="E29" s="4"/>
      <c r="F29" s="4" t="s">
        <v>63</v>
      </c>
      <c r="G29" s="4" t="s">
        <v>64</v>
      </c>
      <c r="H29" s="4" t="s">
        <v>21</v>
      </c>
      <c r="I29" s="4" t="s">
        <v>26</v>
      </c>
      <c r="J29" s="4">
        <v>14</v>
      </c>
      <c r="K29" s="4"/>
      <c r="L29" s="4"/>
      <c r="M29" s="4"/>
      <c r="N29" s="4">
        <v>0</v>
      </c>
      <c r="O29" s="13">
        <f t="shared" si="0"/>
        <v>14</v>
      </c>
      <c r="P29" s="14">
        <v>0</v>
      </c>
      <c r="Q29" s="14">
        <f t="shared" si="1"/>
        <v>0</v>
      </c>
      <c r="R29" s="17" t="str">
        <f t="shared" si="2"/>
        <v>0.00%</v>
      </c>
      <c r="S29" s="18" t="s">
        <v>22</v>
      </c>
      <c r="T29" s="3"/>
      <c r="U29" s="25"/>
    </row>
    <row r="30" s="1" customFormat="1" customHeight="1" spans="2:21">
      <c r="B30" s="3"/>
      <c r="C30" s="4"/>
      <c r="D30" s="4"/>
      <c r="E30" s="4"/>
      <c r="F30" s="4"/>
      <c r="G30" s="4" t="s">
        <v>65</v>
      </c>
      <c r="H30" s="4" t="s">
        <v>21</v>
      </c>
      <c r="I30" s="4"/>
      <c r="J30" s="4">
        <v>12</v>
      </c>
      <c r="K30" s="4"/>
      <c r="L30" s="4"/>
      <c r="M30" s="4"/>
      <c r="N30" s="4">
        <v>0</v>
      </c>
      <c r="O30" s="13">
        <f t="shared" si="0"/>
        <v>12</v>
      </c>
      <c r="P30" s="14">
        <v>0</v>
      </c>
      <c r="Q30" s="14">
        <f t="shared" si="1"/>
        <v>0</v>
      </c>
      <c r="R30" s="17" t="str">
        <f t="shared" si="2"/>
        <v>0.00%</v>
      </c>
      <c r="S30" s="18" t="s">
        <v>22</v>
      </c>
      <c r="T30" s="3"/>
      <c r="U30" s="25"/>
    </row>
    <row r="31" s="1" customFormat="1" customHeight="1" spans="2:21">
      <c r="B31" s="3"/>
      <c r="C31" s="4"/>
      <c r="D31" s="4"/>
      <c r="E31" s="4"/>
      <c r="F31" s="4" t="s">
        <v>66</v>
      </c>
      <c r="G31" s="4"/>
      <c r="H31" s="4" t="s">
        <v>21</v>
      </c>
      <c r="I31" s="4"/>
      <c r="J31" s="4">
        <v>11</v>
      </c>
      <c r="K31" s="4"/>
      <c r="L31" s="4"/>
      <c r="M31" s="4"/>
      <c r="N31" s="4">
        <v>0</v>
      </c>
      <c r="O31" s="13">
        <f t="shared" si="0"/>
        <v>11</v>
      </c>
      <c r="P31" s="14">
        <v>0</v>
      </c>
      <c r="Q31" s="14">
        <f t="shared" si="1"/>
        <v>0</v>
      </c>
      <c r="R31" s="17" t="str">
        <f t="shared" si="2"/>
        <v>0.00%</v>
      </c>
      <c r="S31" s="18" t="s">
        <v>22</v>
      </c>
      <c r="T31" s="3"/>
      <c r="U31" s="25"/>
    </row>
    <row r="32" s="1" customFormat="1" customHeight="1" spans="2:21">
      <c r="B32" s="3"/>
      <c r="C32" s="4"/>
      <c r="D32" s="4"/>
      <c r="E32" s="4"/>
      <c r="F32" s="4" t="s">
        <v>31</v>
      </c>
      <c r="G32" s="4"/>
      <c r="H32" s="4" t="s">
        <v>28</v>
      </c>
      <c r="I32" s="4"/>
      <c r="J32" s="4">
        <v>12</v>
      </c>
      <c r="K32" s="4"/>
      <c r="L32" s="4"/>
      <c r="M32" s="4"/>
      <c r="N32" s="4">
        <v>0</v>
      </c>
      <c r="O32" s="13">
        <f t="shared" si="0"/>
        <v>12</v>
      </c>
      <c r="P32" s="14">
        <v>0</v>
      </c>
      <c r="Q32" s="14">
        <f t="shared" si="1"/>
        <v>0</v>
      </c>
      <c r="R32" s="17" t="str">
        <f t="shared" si="2"/>
        <v>0.00%</v>
      </c>
      <c r="S32" s="18" t="s">
        <v>91</v>
      </c>
      <c r="T32" s="3"/>
      <c r="U32" s="25"/>
    </row>
    <row r="33" s="1" customFormat="1" customHeight="1" spans="2:21">
      <c r="B33" s="3"/>
      <c r="C33" s="4"/>
      <c r="D33" s="4"/>
      <c r="E33" s="4" t="s">
        <v>67</v>
      </c>
      <c r="F33" s="4" t="s">
        <v>68</v>
      </c>
      <c r="G33" s="4" t="s">
        <v>69</v>
      </c>
      <c r="H33" s="4" t="s">
        <v>28</v>
      </c>
      <c r="I33" s="4"/>
      <c r="J33" s="4">
        <v>8</v>
      </c>
      <c r="K33" s="4"/>
      <c r="L33" s="4"/>
      <c r="M33" s="4"/>
      <c r="N33" s="4">
        <v>0</v>
      </c>
      <c r="O33" s="13">
        <f t="shared" ref="O33:O56" si="3">J33-N33</f>
        <v>8</v>
      </c>
      <c r="P33" s="14">
        <v>0</v>
      </c>
      <c r="Q33" s="14">
        <f t="shared" ref="Q33:Q56" si="4">N33-P33</f>
        <v>0</v>
      </c>
      <c r="R33" s="17" t="str">
        <f t="shared" si="2"/>
        <v>0.00%</v>
      </c>
      <c r="S33" s="18" t="s">
        <v>22</v>
      </c>
      <c r="T33" s="3"/>
      <c r="U33" s="25"/>
    </row>
    <row r="34" s="1" customFormat="1" customHeight="1" spans="2:21">
      <c r="B34" s="3"/>
      <c r="C34" s="4"/>
      <c r="D34" s="4"/>
      <c r="E34" s="4"/>
      <c r="F34" s="4"/>
      <c r="G34" s="4" t="s">
        <v>70</v>
      </c>
      <c r="H34" s="4" t="s">
        <v>28</v>
      </c>
      <c r="I34" s="4"/>
      <c r="J34" s="4">
        <v>17</v>
      </c>
      <c r="K34" s="4"/>
      <c r="L34" s="4"/>
      <c r="M34" s="4"/>
      <c r="N34" s="4">
        <v>0</v>
      </c>
      <c r="O34" s="13">
        <f t="shared" si="3"/>
        <v>17</v>
      </c>
      <c r="P34" s="14">
        <v>0</v>
      </c>
      <c r="Q34" s="14">
        <f t="shared" si="4"/>
        <v>0</v>
      </c>
      <c r="R34" s="17" t="str">
        <f t="shared" si="2"/>
        <v>0.00%</v>
      </c>
      <c r="S34" s="18" t="s">
        <v>22</v>
      </c>
      <c r="T34" s="3"/>
      <c r="U34" s="25"/>
    </row>
    <row r="35" s="1" customFormat="1" customHeight="1" spans="2:21">
      <c r="B35" s="3"/>
      <c r="C35" s="4"/>
      <c r="D35" s="4"/>
      <c r="E35" s="4"/>
      <c r="F35" s="4" t="s">
        <v>39</v>
      </c>
      <c r="G35" s="4" t="s">
        <v>31</v>
      </c>
      <c r="H35" s="4" t="s">
        <v>28</v>
      </c>
      <c r="I35" s="4"/>
      <c r="J35" s="4">
        <v>14</v>
      </c>
      <c r="K35" s="4"/>
      <c r="L35" s="4"/>
      <c r="M35" s="4"/>
      <c r="N35" s="4">
        <v>0</v>
      </c>
      <c r="O35" s="13">
        <f t="shared" si="3"/>
        <v>14</v>
      </c>
      <c r="P35" s="14">
        <v>0</v>
      </c>
      <c r="Q35" s="14">
        <f t="shared" si="4"/>
        <v>0</v>
      </c>
      <c r="R35" s="17" t="str">
        <f t="shared" si="2"/>
        <v>0.00%</v>
      </c>
      <c r="S35" s="18" t="s">
        <v>22</v>
      </c>
      <c r="T35" s="3"/>
      <c r="U35" s="25"/>
    </row>
    <row r="36" s="1" customFormat="1" customHeight="1" spans="2:21">
      <c r="B36" s="3"/>
      <c r="C36" s="4"/>
      <c r="D36" s="4"/>
      <c r="E36" s="4"/>
      <c r="F36" s="4"/>
      <c r="G36" s="4" t="s">
        <v>33</v>
      </c>
      <c r="H36" s="4" t="s">
        <v>28</v>
      </c>
      <c r="I36" s="4"/>
      <c r="J36" s="4">
        <v>15</v>
      </c>
      <c r="K36" s="4"/>
      <c r="L36" s="4"/>
      <c r="M36" s="4"/>
      <c r="N36" s="4">
        <v>0</v>
      </c>
      <c r="O36" s="13">
        <f t="shared" si="3"/>
        <v>15</v>
      </c>
      <c r="P36" s="14">
        <v>0</v>
      </c>
      <c r="Q36" s="14">
        <f t="shared" si="4"/>
        <v>0</v>
      </c>
      <c r="R36" s="17" t="str">
        <f t="shared" si="2"/>
        <v>0.00%</v>
      </c>
      <c r="S36" s="18" t="s">
        <v>22</v>
      </c>
      <c r="T36" s="3"/>
      <c r="U36" s="25"/>
    </row>
    <row r="37" s="1" customFormat="1" customHeight="1" spans="2:21">
      <c r="B37" s="3"/>
      <c r="C37" s="4"/>
      <c r="D37" s="4"/>
      <c r="E37" s="4"/>
      <c r="F37" s="4"/>
      <c r="G37" s="4" t="s">
        <v>71</v>
      </c>
      <c r="H37" s="4" t="s">
        <v>28</v>
      </c>
      <c r="I37" s="4"/>
      <c r="J37" s="4">
        <v>5</v>
      </c>
      <c r="K37" s="4"/>
      <c r="L37" s="4"/>
      <c r="M37" s="4"/>
      <c r="N37" s="4">
        <v>0</v>
      </c>
      <c r="O37" s="13">
        <f t="shared" si="3"/>
        <v>5</v>
      </c>
      <c r="P37" s="14">
        <v>0</v>
      </c>
      <c r="Q37" s="14">
        <f t="shared" si="4"/>
        <v>0</v>
      </c>
      <c r="R37" s="17" t="str">
        <f t="shared" si="2"/>
        <v>0.00%</v>
      </c>
      <c r="S37" s="18" t="s">
        <v>92</v>
      </c>
      <c r="T37" s="3"/>
      <c r="U37" s="25"/>
    </row>
    <row r="38" s="1" customFormat="1" customHeight="1" spans="2:21">
      <c r="B38" s="3"/>
      <c r="C38" s="4"/>
      <c r="D38" s="4"/>
      <c r="E38" s="4"/>
      <c r="F38" s="4" t="s">
        <v>27</v>
      </c>
      <c r="G38" s="4" t="s">
        <v>72</v>
      </c>
      <c r="H38" s="4" t="s">
        <v>21</v>
      </c>
      <c r="I38" s="4"/>
      <c r="J38" s="4">
        <v>1</v>
      </c>
      <c r="K38" s="4"/>
      <c r="L38" s="4"/>
      <c r="M38" s="4"/>
      <c r="N38" s="4">
        <v>0</v>
      </c>
      <c r="O38" s="13">
        <f t="shared" si="3"/>
        <v>1</v>
      </c>
      <c r="P38" s="14">
        <v>0</v>
      </c>
      <c r="Q38" s="14">
        <f t="shared" si="4"/>
        <v>0</v>
      </c>
      <c r="R38" s="17" t="str">
        <f t="shared" si="2"/>
        <v>0.00%</v>
      </c>
      <c r="S38" s="18" t="s">
        <v>92</v>
      </c>
      <c r="T38" s="3"/>
      <c r="U38" s="25"/>
    </row>
    <row r="39" s="1" customFormat="1" customHeight="1" spans="2:21">
      <c r="B39" s="3"/>
      <c r="C39" s="4"/>
      <c r="D39" s="4"/>
      <c r="E39" s="4"/>
      <c r="F39" s="4"/>
      <c r="G39" s="4" t="s">
        <v>73</v>
      </c>
      <c r="H39" s="4" t="s">
        <v>28</v>
      </c>
      <c r="I39" s="4"/>
      <c r="J39" s="4">
        <v>16</v>
      </c>
      <c r="K39" s="4"/>
      <c r="L39" s="4"/>
      <c r="M39" s="4"/>
      <c r="N39" s="4">
        <v>0</v>
      </c>
      <c r="O39" s="13">
        <f t="shared" si="3"/>
        <v>16</v>
      </c>
      <c r="P39" s="14">
        <v>0</v>
      </c>
      <c r="Q39" s="14">
        <f t="shared" si="4"/>
        <v>0</v>
      </c>
      <c r="R39" s="17" t="str">
        <f t="shared" si="2"/>
        <v>0.00%</v>
      </c>
      <c r="S39" s="18" t="s">
        <v>92</v>
      </c>
      <c r="T39" s="3"/>
      <c r="U39" s="25"/>
    </row>
    <row r="40" s="1" customFormat="1" customHeight="1" spans="2:21">
      <c r="B40" s="3"/>
      <c r="C40" s="4"/>
      <c r="D40" s="4"/>
      <c r="E40" s="4"/>
      <c r="F40" s="4"/>
      <c r="G40" s="4" t="s">
        <v>74</v>
      </c>
      <c r="H40" s="4" t="s">
        <v>28</v>
      </c>
      <c r="I40" s="4"/>
      <c r="J40" s="4">
        <v>5</v>
      </c>
      <c r="K40" s="4"/>
      <c r="L40" s="4"/>
      <c r="M40" s="4"/>
      <c r="N40" s="4">
        <v>0</v>
      </c>
      <c r="O40" s="13">
        <f t="shared" si="3"/>
        <v>5</v>
      </c>
      <c r="P40" s="14">
        <v>0</v>
      </c>
      <c r="Q40" s="14">
        <f t="shared" si="4"/>
        <v>0</v>
      </c>
      <c r="R40" s="17" t="str">
        <f t="shared" si="2"/>
        <v>0.00%</v>
      </c>
      <c r="S40" s="18" t="s">
        <v>92</v>
      </c>
      <c r="T40" s="3"/>
      <c r="U40" s="25"/>
    </row>
    <row r="41" s="1" customFormat="1" customHeight="1" spans="2:21">
      <c r="B41" s="3"/>
      <c r="C41" s="4"/>
      <c r="D41" s="4"/>
      <c r="E41" s="4"/>
      <c r="F41" s="4" t="s">
        <v>75</v>
      </c>
      <c r="G41" s="4"/>
      <c r="H41" s="4" t="s">
        <v>28</v>
      </c>
      <c r="I41" s="4"/>
      <c r="J41" s="4">
        <v>13</v>
      </c>
      <c r="K41" s="4"/>
      <c r="L41" s="4"/>
      <c r="M41" s="4"/>
      <c r="N41" s="4">
        <v>0</v>
      </c>
      <c r="O41" s="13">
        <f t="shared" si="3"/>
        <v>13</v>
      </c>
      <c r="P41" s="14">
        <v>0</v>
      </c>
      <c r="Q41" s="14">
        <f t="shared" si="4"/>
        <v>0</v>
      </c>
      <c r="R41" s="17" t="str">
        <f t="shared" si="2"/>
        <v>0.00%</v>
      </c>
      <c r="S41" s="18" t="s">
        <v>91</v>
      </c>
      <c r="T41" s="3"/>
      <c r="U41" s="25"/>
    </row>
    <row r="42" s="1" customFormat="1" customHeight="1" spans="2:21">
      <c r="B42" s="3"/>
      <c r="C42" s="4"/>
      <c r="D42" s="4"/>
      <c r="E42" s="4"/>
      <c r="F42" s="4" t="s">
        <v>76</v>
      </c>
      <c r="G42" s="4"/>
      <c r="H42" s="4" t="s">
        <v>28</v>
      </c>
      <c r="I42" s="4"/>
      <c r="J42" s="4">
        <v>13</v>
      </c>
      <c r="K42" s="4"/>
      <c r="L42" s="4"/>
      <c r="M42" s="4"/>
      <c r="N42" s="4">
        <v>0</v>
      </c>
      <c r="O42" s="13">
        <f t="shared" si="3"/>
        <v>13</v>
      </c>
      <c r="P42" s="14">
        <v>0</v>
      </c>
      <c r="Q42" s="14">
        <f t="shared" si="4"/>
        <v>0</v>
      </c>
      <c r="R42" s="17" t="str">
        <f t="shared" si="2"/>
        <v>0.00%</v>
      </c>
      <c r="S42" s="18" t="s">
        <v>22</v>
      </c>
      <c r="T42" s="3"/>
      <c r="U42" s="25"/>
    </row>
    <row r="43" s="1" customFormat="1" customHeight="1" spans="2:21">
      <c r="B43" s="3"/>
      <c r="C43" s="4"/>
      <c r="D43" s="4"/>
      <c r="E43" s="4" t="s">
        <v>77</v>
      </c>
      <c r="F43" s="4" t="s">
        <v>78</v>
      </c>
      <c r="G43" s="4"/>
      <c r="H43" s="4" t="s">
        <v>21</v>
      </c>
      <c r="I43" s="4"/>
      <c r="J43" s="4">
        <v>2</v>
      </c>
      <c r="K43" s="4"/>
      <c r="L43" s="4"/>
      <c r="M43" s="4"/>
      <c r="N43" s="4">
        <v>0</v>
      </c>
      <c r="O43" s="13">
        <f t="shared" si="3"/>
        <v>2</v>
      </c>
      <c r="P43" s="14">
        <v>0</v>
      </c>
      <c r="Q43" s="14">
        <f t="shared" si="4"/>
        <v>0</v>
      </c>
      <c r="R43" s="17" t="str">
        <f t="shared" si="2"/>
        <v>0.00%</v>
      </c>
      <c r="S43" s="18" t="s">
        <v>22</v>
      </c>
      <c r="T43" s="3"/>
      <c r="U43" s="25"/>
    </row>
    <row r="44" s="1" customFormat="1" customHeight="1" spans="2:21">
      <c r="B44" s="3"/>
      <c r="C44" s="4"/>
      <c r="D44" s="4"/>
      <c r="E44" s="4"/>
      <c r="F44" s="4" t="s">
        <v>79</v>
      </c>
      <c r="G44" s="4"/>
      <c r="H44" s="4" t="s">
        <v>21</v>
      </c>
      <c r="I44" s="4"/>
      <c r="J44" s="4">
        <v>15</v>
      </c>
      <c r="K44" s="4"/>
      <c r="L44" s="4"/>
      <c r="M44" s="4"/>
      <c r="N44" s="4">
        <v>0</v>
      </c>
      <c r="O44" s="13">
        <f t="shared" si="3"/>
        <v>15</v>
      </c>
      <c r="P44" s="14">
        <v>0</v>
      </c>
      <c r="Q44" s="14">
        <f t="shared" si="4"/>
        <v>0</v>
      </c>
      <c r="R44" s="17" t="str">
        <f t="shared" si="2"/>
        <v>0.00%</v>
      </c>
      <c r="S44" s="18" t="s">
        <v>22</v>
      </c>
      <c r="T44" s="3"/>
      <c r="U44" s="25"/>
    </row>
    <row r="45" s="1" customFormat="1" customHeight="1" spans="2:21">
      <c r="B45" s="3"/>
      <c r="C45" s="4"/>
      <c r="D45" s="4"/>
      <c r="E45" s="4"/>
      <c r="F45" s="4" t="s">
        <v>80</v>
      </c>
      <c r="G45" s="4"/>
      <c r="H45" s="4" t="s">
        <v>21</v>
      </c>
      <c r="I45" s="4"/>
      <c r="J45" s="4">
        <v>9</v>
      </c>
      <c r="K45" s="4"/>
      <c r="L45" s="4"/>
      <c r="M45" s="4"/>
      <c r="N45" s="4">
        <v>0</v>
      </c>
      <c r="O45" s="13">
        <f t="shared" si="3"/>
        <v>9</v>
      </c>
      <c r="P45" s="14">
        <v>0</v>
      </c>
      <c r="Q45" s="14">
        <f t="shared" si="4"/>
        <v>0</v>
      </c>
      <c r="R45" s="17" t="str">
        <f t="shared" si="2"/>
        <v>0.00%</v>
      </c>
      <c r="S45" s="18" t="s">
        <v>22</v>
      </c>
      <c r="T45" s="3"/>
      <c r="U45" s="25"/>
    </row>
    <row r="46" s="1" customFormat="1" customHeight="1" spans="2:21">
      <c r="B46" s="3"/>
      <c r="C46" s="4"/>
      <c r="D46" s="4"/>
      <c r="E46" s="4"/>
      <c r="F46" s="4" t="s">
        <v>81</v>
      </c>
      <c r="G46" s="4" t="s">
        <v>82</v>
      </c>
      <c r="H46" s="4" t="s">
        <v>21</v>
      </c>
      <c r="I46" s="4"/>
      <c r="J46" s="4">
        <v>8</v>
      </c>
      <c r="K46" s="4"/>
      <c r="L46" s="4"/>
      <c r="M46" s="4"/>
      <c r="N46" s="4">
        <v>0</v>
      </c>
      <c r="O46" s="13">
        <f t="shared" si="3"/>
        <v>8</v>
      </c>
      <c r="P46" s="14">
        <v>0</v>
      </c>
      <c r="Q46" s="14">
        <f t="shared" si="4"/>
        <v>0</v>
      </c>
      <c r="R46" s="17" t="str">
        <f t="shared" si="2"/>
        <v>0.00%</v>
      </c>
      <c r="S46" s="18" t="s">
        <v>40</v>
      </c>
      <c r="T46" s="3"/>
      <c r="U46" s="25"/>
    </row>
    <row r="47" s="1" customFormat="1" customHeight="1" spans="2:21">
      <c r="B47" s="3"/>
      <c r="C47" s="4"/>
      <c r="D47" s="4"/>
      <c r="E47" s="4"/>
      <c r="F47" s="4"/>
      <c r="G47" s="4" t="s">
        <v>83</v>
      </c>
      <c r="H47" s="4" t="s">
        <v>21</v>
      </c>
      <c r="I47" s="4"/>
      <c r="J47" s="4">
        <v>6</v>
      </c>
      <c r="K47" s="4"/>
      <c r="L47" s="4"/>
      <c r="M47" s="4"/>
      <c r="N47" s="4">
        <v>0</v>
      </c>
      <c r="O47" s="13">
        <f t="shared" si="3"/>
        <v>6</v>
      </c>
      <c r="P47" s="14">
        <v>0</v>
      </c>
      <c r="Q47" s="14">
        <f t="shared" si="4"/>
        <v>0</v>
      </c>
      <c r="R47" s="17" t="str">
        <f t="shared" si="2"/>
        <v>0.00%</v>
      </c>
      <c r="S47" s="18" t="s">
        <v>40</v>
      </c>
      <c r="T47" s="3"/>
      <c r="U47" s="25"/>
    </row>
    <row r="48" s="1" customFormat="1" customHeight="1" spans="2:21">
      <c r="B48" s="3"/>
      <c r="C48" s="4"/>
      <c r="D48" s="4"/>
      <c r="E48" s="4" t="s">
        <v>50</v>
      </c>
      <c r="F48" s="4" t="s">
        <v>72</v>
      </c>
      <c r="G48" s="4"/>
      <c r="H48" s="4" t="s">
        <v>21</v>
      </c>
      <c r="I48" s="4"/>
      <c r="J48" s="4">
        <v>6</v>
      </c>
      <c r="K48" s="4"/>
      <c r="L48" s="4"/>
      <c r="M48" s="4"/>
      <c r="N48" s="4">
        <v>0</v>
      </c>
      <c r="O48" s="13">
        <f t="shared" si="3"/>
        <v>6</v>
      </c>
      <c r="P48" s="14">
        <v>0</v>
      </c>
      <c r="Q48" s="14">
        <f t="shared" si="4"/>
        <v>0</v>
      </c>
      <c r="R48" s="17" t="str">
        <f t="shared" si="2"/>
        <v>0.00%</v>
      </c>
      <c r="S48" s="18" t="s">
        <v>40</v>
      </c>
      <c r="T48" s="3"/>
      <c r="U48" s="25"/>
    </row>
    <row r="49" s="1" customFormat="1" customHeight="1" spans="2:21">
      <c r="B49" s="3"/>
      <c r="C49" s="4"/>
      <c r="D49" s="4"/>
      <c r="E49" s="4"/>
      <c r="F49" s="4" t="s">
        <v>51</v>
      </c>
      <c r="G49" s="4"/>
      <c r="H49" s="4" t="s">
        <v>28</v>
      </c>
      <c r="I49" s="4"/>
      <c r="J49" s="4">
        <v>4</v>
      </c>
      <c r="K49" s="4"/>
      <c r="L49" s="4"/>
      <c r="M49" s="4"/>
      <c r="N49" s="4">
        <v>0</v>
      </c>
      <c r="O49" s="13">
        <f t="shared" si="3"/>
        <v>4</v>
      </c>
      <c r="P49" s="14">
        <v>0</v>
      </c>
      <c r="Q49" s="14">
        <f t="shared" si="4"/>
        <v>0</v>
      </c>
      <c r="R49" s="17" t="str">
        <f t="shared" si="2"/>
        <v>0.00%</v>
      </c>
      <c r="S49" s="18" t="s">
        <v>40</v>
      </c>
      <c r="T49" s="3"/>
      <c r="U49" s="25"/>
    </row>
    <row r="50" s="1" customFormat="1" customHeight="1" spans="2:21">
      <c r="B50" s="3"/>
      <c r="C50" s="4"/>
      <c r="D50" s="4"/>
      <c r="E50" s="4"/>
      <c r="F50" s="4" t="s">
        <v>84</v>
      </c>
      <c r="G50" s="4"/>
      <c r="H50" s="4" t="s">
        <v>28</v>
      </c>
      <c r="I50" s="4"/>
      <c r="J50" s="4">
        <v>8</v>
      </c>
      <c r="K50" s="4"/>
      <c r="L50" s="4"/>
      <c r="M50" s="4"/>
      <c r="N50" s="4">
        <v>0</v>
      </c>
      <c r="O50" s="13">
        <f t="shared" si="3"/>
        <v>8</v>
      </c>
      <c r="P50" s="14">
        <v>0</v>
      </c>
      <c r="Q50" s="14">
        <f t="shared" si="4"/>
        <v>0</v>
      </c>
      <c r="R50" s="17" t="str">
        <f t="shared" si="2"/>
        <v>0.00%</v>
      </c>
      <c r="S50" s="18" t="s">
        <v>40</v>
      </c>
      <c r="T50" s="3"/>
      <c r="U50" s="25"/>
    </row>
    <row r="51" s="1" customFormat="1" customHeight="1" spans="2:21">
      <c r="B51" s="3"/>
      <c r="C51" s="4"/>
      <c r="D51" s="4"/>
      <c r="E51" s="4"/>
      <c r="F51" s="4" t="s">
        <v>54</v>
      </c>
      <c r="G51" s="4" t="s">
        <v>55</v>
      </c>
      <c r="H51" s="4" t="s">
        <v>28</v>
      </c>
      <c r="I51" s="4"/>
      <c r="J51" s="4">
        <v>4</v>
      </c>
      <c r="K51" s="4"/>
      <c r="L51" s="4"/>
      <c r="M51" s="4"/>
      <c r="N51" s="4">
        <v>0</v>
      </c>
      <c r="O51" s="13">
        <f t="shared" si="3"/>
        <v>4</v>
      </c>
      <c r="P51" s="14">
        <v>0</v>
      </c>
      <c r="Q51" s="14">
        <f t="shared" si="4"/>
        <v>0</v>
      </c>
      <c r="R51" s="17" t="str">
        <f t="shared" si="2"/>
        <v>0.00%</v>
      </c>
      <c r="S51" s="18" t="s">
        <v>40</v>
      </c>
      <c r="T51" s="3"/>
      <c r="U51" s="25"/>
    </row>
    <row r="52" s="1" customFormat="1" customHeight="1" spans="2:21">
      <c r="B52" s="3"/>
      <c r="C52" s="4"/>
      <c r="D52" s="4"/>
      <c r="E52" s="4"/>
      <c r="F52" s="4"/>
      <c r="G52" s="4" t="s">
        <v>56</v>
      </c>
      <c r="H52" s="4" t="s">
        <v>28</v>
      </c>
      <c r="I52" s="4"/>
      <c r="J52" s="4">
        <v>7</v>
      </c>
      <c r="K52" s="4"/>
      <c r="L52" s="4"/>
      <c r="M52" s="4"/>
      <c r="N52" s="4">
        <v>0</v>
      </c>
      <c r="O52" s="13">
        <f t="shared" si="3"/>
        <v>7</v>
      </c>
      <c r="P52" s="14">
        <v>0</v>
      </c>
      <c r="Q52" s="14">
        <f t="shared" si="4"/>
        <v>0</v>
      </c>
      <c r="R52" s="17" t="str">
        <f t="shared" si="2"/>
        <v>0.00%</v>
      </c>
      <c r="S52" s="18" t="s">
        <v>40</v>
      </c>
      <c r="T52" s="3"/>
      <c r="U52" s="25"/>
    </row>
    <row r="53" s="1" customFormat="1" customHeight="1" spans="2:21">
      <c r="B53" s="3"/>
      <c r="C53" s="4"/>
      <c r="D53" s="4"/>
      <c r="E53" s="4"/>
      <c r="F53" s="4"/>
      <c r="G53" s="4" t="s">
        <v>57</v>
      </c>
      <c r="H53" s="4" t="s">
        <v>28</v>
      </c>
      <c r="I53" s="4"/>
      <c r="J53" s="4">
        <v>16</v>
      </c>
      <c r="K53" s="4"/>
      <c r="L53" s="4"/>
      <c r="M53" s="4"/>
      <c r="N53" s="4">
        <v>0</v>
      </c>
      <c r="O53" s="13">
        <f t="shared" si="3"/>
        <v>16</v>
      </c>
      <c r="P53" s="14">
        <v>0</v>
      </c>
      <c r="Q53" s="14">
        <f t="shared" si="4"/>
        <v>0</v>
      </c>
      <c r="R53" s="17" t="str">
        <f t="shared" si="2"/>
        <v>0.00%</v>
      </c>
      <c r="S53" s="18" t="s">
        <v>92</v>
      </c>
      <c r="T53" s="3"/>
      <c r="U53" s="25"/>
    </row>
    <row r="54" s="1" customFormat="1" customHeight="1" spans="2:21">
      <c r="B54" s="3"/>
      <c r="C54" s="4"/>
      <c r="D54" s="4"/>
      <c r="E54" s="4"/>
      <c r="F54" s="4"/>
      <c r="G54" s="4" t="s">
        <v>58</v>
      </c>
      <c r="H54" s="4" t="s">
        <v>28</v>
      </c>
      <c r="I54" s="4"/>
      <c r="J54" s="4">
        <v>2</v>
      </c>
      <c r="K54" s="4"/>
      <c r="L54" s="4"/>
      <c r="M54" s="4"/>
      <c r="N54" s="4">
        <v>0</v>
      </c>
      <c r="O54" s="13">
        <f t="shared" si="3"/>
        <v>2</v>
      </c>
      <c r="P54" s="14">
        <v>0</v>
      </c>
      <c r="Q54" s="14">
        <f t="shared" si="4"/>
        <v>0</v>
      </c>
      <c r="R54" s="17" t="str">
        <f t="shared" si="2"/>
        <v>0.00%</v>
      </c>
      <c r="S54" s="18" t="s">
        <v>22</v>
      </c>
      <c r="T54" s="3"/>
      <c r="U54" s="25"/>
    </row>
    <row r="55" s="1" customFormat="1" customHeight="1" spans="2:21">
      <c r="B55" s="3"/>
      <c r="C55" s="4"/>
      <c r="D55" s="4" t="s">
        <v>85</v>
      </c>
      <c r="E55" s="4"/>
      <c r="F55" s="4"/>
      <c r="G55" s="4"/>
      <c r="H55" s="4"/>
      <c r="I55" s="4"/>
      <c r="J55" s="4">
        <f>SUM(J28:J54)</f>
        <v>246</v>
      </c>
      <c r="K55" s="4"/>
      <c r="L55" s="4"/>
      <c r="M55" s="4"/>
      <c r="N55" s="4">
        <f>SUM(N28:N54)</f>
        <v>0</v>
      </c>
      <c r="O55" s="13">
        <f t="shared" si="3"/>
        <v>246</v>
      </c>
      <c r="P55" s="14">
        <f>SUM(P28:P54)</f>
        <v>0</v>
      </c>
      <c r="Q55" s="14">
        <f t="shared" si="4"/>
        <v>0</v>
      </c>
      <c r="R55" s="17" t="str">
        <f t="shared" si="2"/>
        <v>0.00%</v>
      </c>
      <c r="S55" s="18"/>
      <c r="T55" s="3"/>
      <c r="U55" s="25"/>
    </row>
    <row r="56" s="1" customFormat="1" customHeight="1" spans="2:21">
      <c r="B56" s="5"/>
      <c r="C56" s="6" t="s">
        <v>59</v>
      </c>
      <c r="D56" s="7"/>
      <c r="E56" s="7"/>
      <c r="F56" s="7"/>
      <c r="G56" s="7"/>
      <c r="H56" s="7"/>
      <c r="I56" s="10"/>
      <c r="J56" s="4">
        <f>SUM(J27:J54)</f>
        <v>715</v>
      </c>
      <c r="K56" s="11"/>
      <c r="L56" s="11"/>
      <c r="M56" s="11"/>
      <c r="N56" s="4">
        <f>SUM(N27:N55)</f>
        <v>85</v>
      </c>
      <c r="O56" s="13">
        <f t="shared" si="3"/>
        <v>630</v>
      </c>
      <c r="P56" s="14">
        <f>SUM(P27:P54)</f>
        <v>49</v>
      </c>
      <c r="Q56" s="14">
        <f t="shared" si="4"/>
        <v>36</v>
      </c>
      <c r="R56" s="23" t="str">
        <f t="shared" si="2"/>
        <v>11.89%</v>
      </c>
      <c r="S56" s="18"/>
      <c r="T56" s="5"/>
      <c r="U56" s="26"/>
    </row>
    <row r="57" s="1" customFormat="1" customHeight="1" spans="2:2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 t="s">
        <v>86</v>
      </c>
      <c r="R57" s="8" t="str">
        <f>TEXT(P56/N56,"0.00%")</f>
        <v>57.65%</v>
      </c>
      <c r="S57" s="8"/>
      <c r="T57" s="8"/>
      <c r="U57" s="8"/>
    </row>
    <row r="58" s="1" customFormat="1" customHeight="1" spans="2:2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="1" customFormat="1" customHeight="1" spans="2:2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="1" customFormat="1" customHeight="1" spans="2:2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="1" customFormat="1" customHeight="1" spans="2:2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="1" customFormat="1" customHeight="1" spans="2:2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="1" customFormat="1" customHeight="1" spans="2:2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="1" customFormat="1" customHeight="1" spans="2:2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="1" customFormat="1" customHeight="1" spans="2:2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="1" customFormat="1" customHeight="1" spans="2:2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="1" customFormat="1" customHeight="1" spans="2:2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="1" customFormat="1" customHeight="1" spans="2:2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="1" customFormat="1" customHeight="1" spans="2:2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="1" customFormat="1" customHeight="1" spans="2:2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="1" customFormat="1" customHeight="1" spans="2:2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="1" customFormat="1" customHeight="1" spans="2:2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="1" customFormat="1" customHeight="1" spans="2:2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="1" customFormat="1" customHeight="1" spans="2:2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="1" customFormat="1" customHeight="1" spans="2:2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="1" customFormat="1" customHeight="1" spans="2:2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="1" customFormat="1" customHeight="1" spans="2:2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="1" customFormat="1" customHeight="1" spans="2:2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="1" customFormat="1" customHeight="1" spans="2:2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="1" customFormat="1" customHeight="1" spans="2:2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="1" customFormat="1" customHeight="1" spans="2:2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="1" customFormat="1" customHeight="1" spans="2:2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="1" customFormat="1" customHeight="1" spans="2:2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="1" customFormat="1" customHeight="1" spans="2:2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="1" customFormat="1" customHeight="1" spans="2:2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="1" customFormat="1" customHeight="1" spans="2:2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="1" customFormat="1" customHeight="1" spans="2:2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="1" customFormat="1" customHeight="1" spans="2:2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="1" customFormat="1" customHeight="1" spans="2:2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="1" customFormat="1" customHeight="1" spans="2:2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="1" customFormat="1" customHeight="1" spans="2:2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="1" customFormat="1" customHeight="1" spans="2:2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="1" customFormat="1" customHeight="1" spans="2:2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="1" customFormat="1" customHeight="1" spans="2:2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="1" customFormat="1" customHeight="1" spans="2:2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="1" customFormat="1" customHeight="1" spans="2:2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="1" customFormat="1" customHeight="1" spans="2:2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="1" customFormat="1" customHeight="1" spans="2:2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="1" customFormat="1" customHeight="1" spans="2:2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="1" customFormat="1" customHeight="1" spans="2:2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="1" customFormat="1" customHeight="1" spans="2:2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="1" customFormat="1" customHeight="1" spans="2:2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="1" customFormat="1" customHeight="1" spans="2:2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="1" customFormat="1" customHeight="1" spans="2:2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="1" customFormat="1" customHeight="1" spans="2:2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="1" customFormat="1" customHeight="1" spans="2:2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="1" customFormat="1" customHeight="1" spans="2:2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="1" customFormat="1" customHeight="1" spans="2:2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="1" customFormat="1" customHeight="1" spans="2:2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="1" customFormat="1" customHeight="1" spans="2:2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="1" customFormat="1" customHeight="1" spans="2:2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="1" customFormat="1" customHeight="1" spans="2:2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="1" customFormat="1" customHeight="1" spans="2:21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="1" customFormat="1" customHeight="1" spans="2:21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="1" customFormat="1" customHeight="1" spans="2:2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="1" customFormat="1" customHeight="1" spans="2:2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="1" customFormat="1" customHeight="1" spans="2:21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="1" customFormat="1" customHeight="1" spans="2:2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="1" customFormat="1" customHeight="1" spans="2:2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="1" customFormat="1" customHeight="1" spans="2:2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="1" customFormat="1" customHeight="1" spans="2:2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="1" customFormat="1" customHeight="1" spans="2:2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="1" customFormat="1" customHeight="1" spans="2:2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="1" customFormat="1" customHeight="1" spans="2:2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="1" customFormat="1" customHeight="1" spans="2:2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="1" customFormat="1" customHeight="1" spans="2:2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="1" customFormat="1" customHeight="1" spans="2:2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="1" customFormat="1" customHeight="1" spans="2:2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="1" customFormat="1" customHeight="1" spans="2:2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="1" customFormat="1" customHeight="1" spans="2:2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="1" customFormat="1" customHeight="1" spans="2:2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="1" customFormat="1" customHeight="1" spans="2:2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="1" customFormat="1" customHeight="1" spans="2:2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="1" customFormat="1" customHeight="1" spans="2:2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="1" customFormat="1" customHeight="1" spans="2:2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="1" customFormat="1" customHeight="1" spans="2:2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="1" customFormat="1" customHeight="1" spans="2:2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="1" customFormat="1" customHeight="1" spans="2:2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="1" customFormat="1" customHeight="1" spans="2:2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="1" customFormat="1" customHeight="1" spans="2:2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="1" customFormat="1" customHeight="1" spans="2:2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="1" customFormat="1" customHeight="1" spans="2:2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="1" customFormat="1" customHeight="1" spans="2:2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="1" customFormat="1" customHeight="1" spans="2:2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="1" customFormat="1" customHeight="1" spans="2:2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="1" customFormat="1" customHeight="1" spans="2:2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="1" customFormat="1" customHeight="1" spans="2:2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="1" customFormat="1" customHeight="1" spans="2:2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="1" customFormat="1" customHeight="1" spans="2:2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="1" customFormat="1" customHeight="1" spans="2:2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="1" customFormat="1" customHeight="1" spans="2:2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="1" customFormat="1" customHeight="1" spans="2:21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="1" customFormat="1" customHeight="1" spans="2:21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="1" customFormat="1" customHeight="1" spans="2:21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="1" customFormat="1" customHeight="1" spans="2:21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="1" customFormat="1" customHeight="1" spans="2:21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="1" customFormat="1" customHeight="1" spans="2:21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="1" customFormat="1" customHeight="1" spans="2:21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="1" customFormat="1" customHeight="1" spans="2:21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="1" customFormat="1" customHeight="1" spans="2:21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="1" customFormat="1" customHeight="1" spans="2:21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="1" customFormat="1" customHeight="1" spans="2:21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="1" customFormat="1" customHeight="1" spans="2:21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="1" customFormat="1" customHeight="1" spans="2:21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="1" customFormat="1" customHeight="1" spans="2:21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="1" customFormat="1" customHeight="1" spans="2:21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="1" customFormat="1" customHeight="1" spans="2:21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="1" customFormat="1" customHeight="1" spans="2:21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</sheetData>
  <sheetProtection formatCells="0" insertHyperlinks="0" autoFilter="0"/>
  <mergeCells count="57"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21:G21"/>
    <mergeCell ref="F22:G22"/>
    <mergeCell ref="F23:G23"/>
    <mergeCell ref="F24:G24"/>
    <mergeCell ref="F25:G25"/>
    <mergeCell ref="F26:G26"/>
    <mergeCell ref="D27:I27"/>
    <mergeCell ref="F28:G28"/>
    <mergeCell ref="F31:G31"/>
    <mergeCell ref="F32:G32"/>
    <mergeCell ref="F41:G41"/>
    <mergeCell ref="F42:G42"/>
    <mergeCell ref="F43:G43"/>
    <mergeCell ref="F44:G44"/>
    <mergeCell ref="F45:G45"/>
    <mergeCell ref="F48:G48"/>
    <mergeCell ref="F49:G49"/>
    <mergeCell ref="F50:G50"/>
    <mergeCell ref="D55:I55"/>
    <mergeCell ref="C56:I56"/>
    <mergeCell ref="B2:B56"/>
    <mergeCell ref="C2:C55"/>
    <mergeCell ref="D2:D26"/>
    <mergeCell ref="D28:D54"/>
    <mergeCell ref="E2:E9"/>
    <mergeCell ref="E10:E17"/>
    <mergeCell ref="E18:E21"/>
    <mergeCell ref="E23:E26"/>
    <mergeCell ref="E28:E32"/>
    <mergeCell ref="E33:E42"/>
    <mergeCell ref="E43:E47"/>
    <mergeCell ref="E48:E54"/>
    <mergeCell ref="F16:F17"/>
    <mergeCell ref="F19:F20"/>
    <mergeCell ref="F29:F30"/>
    <mergeCell ref="F33:F34"/>
    <mergeCell ref="F35:F37"/>
    <mergeCell ref="F38:F40"/>
    <mergeCell ref="F46:F47"/>
    <mergeCell ref="F51:F54"/>
    <mergeCell ref="T2:T56"/>
    <mergeCell ref="U2:U56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 hasInvisiblePropRange="0">
  <rangeList sheetStid="4" master=""/>
  <rangeList sheetStid="5" master=""/>
</allowEditUser>
</file>

<file path=customXml/item5.xml><?xml version="1.0" encoding="utf-8"?>
<sheetInterline xmlns="https://web.wps.cn/et/2018/main" xmlns:s="http://schemas.openxmlformats.org/spreadsheetml/2006/main">
  <interlineItem sheetStid="4" interlineOnOff="0" interlineColor="0"/>
  <interlineItem sheetStid="5" interlineOnOff="0" interlineColor="0"/>
  <interlineItem sheetStid="6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4"/>
  <pixelatorList sheetStid="5"/>
  <pixelatorList sheetStid="6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二轮测试</vt:lpstr>
      <vt:lpstr>验收测试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2018-01-29T22:56:00Z</dcterms:created>
  <dcterms:modified xsi:type="dcterms:W3CDTF">2021-01-04T22:14:00Z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